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2022/PORTAL TRANSPARENCIA UTECT 2022/FINANZAS/Inventario en Almacen/2022/"/>
    </mc:Choice>
  </mc:AlternateContent>
  <xr:revisionPtr revIDLastSave="0" documentId="8_{F1CF19F4-7930-481D-B5C7-9C07BDBE1A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riodo octubre-diciembre 2022" sheetId="2" r:id="rId1"/>
  </sheets>
  <externalReferences>
    <externalReference r:id="rId2"/>
  </externalReferences>
  <definedNames>
    <definedName name="_xlnm.Print_Area" localSheetId="0">'Periodo octubre-diciembre 2022'!$A$1:$G$182</definedName>
    <definedName name="_xlnm.Print_Titles" localSheetId="0">'Periodo octubre-diciembre 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8" i="2" l="1"/>
  <c r="E111" i="2"/>
  <c r="G111" i="2" s="1"/>
  <c r="E112" i="2"/>
  <c r="G112" i="2" s="1"/>
  <c r="E113" i="2"/>
  <c r="G113" i="2" s="1"/>
  <c r="E114" i="2"/>
  <c r="G114" i="2" s="1"/>
  <c r="E115" i="2"/>
  <c r="G115" i="2" s="1"/>
  <c r="E116" i="2"/>
  <c r="G116" i="2" s="1"/>
  <c r="E117" i="2"/>
  <c r="G117" i="2" s="1"/>
  <c r="E118" i="2"/>
  <c r="G118" i="2" s="1"/>
  <c r="E119" i="2"/>
  <c r="G119" i="2" s="1"/>
  <c r="E120" i="2"/>
  <c r="G120" i="2" s="1"/>
  <c r="E121" i="2"/>
  <c r="G121" i="2" s="1"/>
  <c r="E122" i="2"/>
  <c r="G122" i="2" s="1"/>
  <c r="E123" i="2"/>
  <c r="G123" i="2" s="1"/>
  <c r="E124" i="2"/>
  <c r="G124" i="2" s="1"/>
  <c r="E125" i="2"/>
  <c r="G125" i="2" s="1"/>
  <c r="E126" i="2"/>
  <c r="G126" i="2" s="1"/>
  <c r="E127" i="2"/>
  <c r="G127" i="2" s="1"/>
  <c r="E128" i="2"/>
  <c r="G128" i="2" s="1"/>
  <c r="E129" i="2"/>
  <c r="G129" i="2" s="1"/>
  <c r="E130" i="2"/>
  <c r="G130" i="2" s="1"/>
  <c r="E131" i="2"/>
  <c r="G131" i="2" s="1"/>
  <c r="E132" i="2"/>
  <c r="G132" i="2" s="1"/>
  <c r="E133" i="2"/>
  <c r="G133" i="2" s="1"/>
  <c r="E134" i="2"/>
  <c r="G134" i="2" s="1"/>
  <c r="E135" i="2"/>
  <c r="G135" i="2" s="1"/>
  <c r="E136" i="2"/>
  <c r="G136" i="2" s="1"/>
  <c r="E137" i="2"/>
  <c r="G137" i="2" s="1"/>
  <c r="E138" i="2"/>
  <c r="G138" i="2" s="1"/>
  <c r="E139" i="2"/>
  <c r="G139" i="2" s="1"/>
  <c r="E140" i="2"/>
  <c r="G140" i="2" s="1"/>
  <c r="E141" i="2"/>
  <c r="G141" i="2" s="1"/>
  <c r="E142" i="2"/>
  <c r="G142" i="2" s="1"/>
  <c r="E143" i="2"/>
  <c r="G143" i="2" s="1"/>
  <c r="E144" i="2"/>
  <c r="G144" i="2" s="1"/>
  <c r="E145" i="2"/>
  <c r="G145" i="2" s="1"/>
  <c r="E146" i="2"/>
  <c r="G146" i="2" s="1"/>
  <c r="E147" i="2"/>
  <c r="G147" i="2" s="1"/>
  <c r="E148" i="2"/>
  <c r="G148" i="2" s="1"/>
  <c r="E149" i="2"/>
  <c r="G149" i="2" s="1"/>
  <c r="E150" i="2"/>
  <c r="G150" i="2" s="1"/>
  <c r="E151" i="2"/>
  <c r="G151" i="2" s="1"/>
  <c r="E152" i="2"/>
  <c r="G152" i="2" s="1"/>
  <c r="E153" i="2"/>
  <c r="G153" i="2" s="1"/>
  <c r="E154" i="2"/>
  <c r="G154" i="2" s="1"/>
  <c r="E155" i="2"/>
  <c r="G155" i="2" s="1"/>
  <c r="E156" i="2"/>
  <c r="G156" i="2" s="1"/>
  <c r="E157" i="2"/>
  <c r="G157" i="2" s="1"/>
  <c r="G110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3" i="2"/>
  <c r="G159" i="2" l="1"/>
</calcChain>
</file>

<file path=xl/sharedStrings.xml><?xml version="1.0" encoding="utf-8"?>
<sst xmlns="http://schemas.openxmlformats.org/spreadsheetml/2006/main" count="411" uniqueCount="243">
  <si>
    <t>Unidad Técnica Ejecutora de Titulación de Terrenos del Estado</t>
  </si>
  <si>
    <t>Departamento Administrativo y Financiero</t>
  </si>
  <si>
    <t>Inventario de Almacén Bienes de Consumo</t>
  </si>
  <si>
    <t>DESCRIPCIÓN</t>
  </si>
  <si>
    <t>FECHA ENTRADA</t>
  </si>
  <si>
    <t>EXISTENCIA</t>
  </si>
  <si>
    <t>UNIDAD DE MEDIDA</t>
  </si>
  <si>
    <t>PRECIO UNITARIO</t>
  </si>
  <si>
    <t>MONTO TOTAL</t>
  </si>
  <si>
    <t>UNIDADES</t>
  </si>
  <si>
    <t xml:space="preserve">GEL MANITA LIMPIA </t>
  </si>
  <si>
    <t>SERVILLETAS RETANGULAR DE 500</t>
  </si>
  <si>
    <t>ESCOBILLA PARA LIMPIAR INODORO</t>
  </si>
  <si>
    <t>FUNDAS PARA ZAFACONES BAÑO 24X30, 15 GALONES</t>
  </si>
  <si>
    <t>ESPONJA PARA FREGAR</t>
  </si>
  <si>
    <t xml:space="preserve">BORRADORES PARA PIZARRA BLANCA (MÁGICA) </t>
  </si>
  <si>
    <t>CARPETAS  BLANCA DE 3 ARGOLLAS DE 1"</t>
  </si>
  <si>
    <t>CINTA ADHESIVA DE EMPAQUE</t>
  </si>
  <si>
    <t>CLIPS BILLETROS 19 MM</t>
  </si>
  <si>
    <t>FOLDERS 8 ½ X 14</t>
  </si>
  <si>
    <t>FOLDERS 8 ½ X11 100/1</t>
  </si>
  <si>
    <t>LIBRETAS RAYADAS 5 X 8 AMARILLAS 50 PÁG/1</t>
  </si>
  <si>
    <t>LIBRETAS RAYADAS 5 X 8 BLANCAS 50 PÁG/1</t>
  </si>
  <si>
    <t>LIBRETAS RAYADAS 8 1/2 X 11 AMARILLA</t>
  </si>
  <si>
    <t>LIBRETAS RAYADAS 8 1/2 X 11 BLANCO</t>
  </si>
  <si>
    <t>MARCADOR PARA PIZARRA BLANCA (MÁGICA) COLOR ROJO</t>
  </si>
  <si>
    <t>MARCADOR PARA PIZARRA BLANCA (MÁGICA) COLOR VERDE</t>
  </si>
  <si>
    <t>MARCADOR PERMANENTE COLOR ROJO</t>
  </si>
  <si>
    <t>MARCADOR PERMANENTE COLOR VERDE</t>
  </si>
  <si>
    <t>MARCADOR PERMANENTE COLOR NARANJA</t>
  </si>
  <si>
    <t>PENDAFLEX 8.5 X 11</t>
  </si>
  <si>
    <t>PENDAFLEX 8.5 X 14 CAJA DE 25X10</t>
  </si>
  <si>
    <t>TABLA PARA SUJETAR PAPEL DE MADERA 81/2*11</t>
  </si>
  <si>
    <t>CAJITAS DE GRAPAS 1000 PZA 23/13  (GRAPAS GRANDES)</t>
  </si>
  <si>
    <t>CARPETAS BLANCAS DE 3 ARGOLLAS DE 5"</t>
  </si>
  <si>
    <t>CARPETAS BLANCAS DE 3 ARGOLLAS DE 2"</t>
  </si>
  <si>
    <t>PERFORADORAS DE PAPEL DE 2 HOYOS</t>
  </si>
  <si>
    <t>PERFORADORAS DE PAPEL DE 3 HOYOS</t>
  </si>
  <si>
    <t>CINTA ADHESIVA INVISIBLE 36 YARDAS 3/4 P/DISPENSAD</t>
  </si>
  <si>
    <t>CLIPS BILLETROS 25 MM</t>
  </si>
  <si>
    <t>CLIPS BILLETROS 32 MM CAJITA 12/1</t>
  </si>
  <si>
    <t>CLIPS GRANDES 41MM</t>
  </si>
  <si>
    <t>DISPENSADOR DE CINTA ADHESIVA 3/4</t>
  </si>
  <si>
    <t>GOMAS DE BORRAS</t>
  </si>
  <si>
    <t>NOTAS ADHESIVAS 3X3</t>
  </si>
  <si>
    <t>PAPEL 11 X 17 PAPEL BOND</t>
  </si>
  <si>
    <t>SACAGRAPAS</t>
  </si>
  <si>
    <t>BANDEJAS METÁLICAS</t>
  </si>
  <si>
    <t>GUANTES DE LIMPIEZA MULTIUSO</t>
  </si>
  <si>
    <t>SUAPERS FIBRA NO. 32</t>
  </si>
  <si>
    <t>CARPETAS  BLANCA DE 3 ARGOLLAS DE 3"</t>
  </si>
  <si>
    <t>TOTAL RD$</t>
  </si>
  <si>
    <t>Preparado por</t>
  </si>
  <si>
    <t>María Sánchez</t>
  </si>
  <si>
    <t>Rvisado por</t>
  </si>
  <si>
    <t>Aprobado por</t>
  </si>
  <si>
    <t>Enc. Administrativo y Financiero</t>
  </si>
  <si>
    <t>Encargada de Contabilidad</t>
  </si>
  <si>
    <t>BOLIGRAFOS AZULES(CAJAS)</t>
  </si>
  <si>
    <t>CLIPS BILLETROS 51 MM</t>
  </si>
  <si>
    <t>CLIPS PEQUEÑOS 33 MM 100/1</t>
  </si>
  <si>
    <t>CLIPS GRANDE #50 CLIP DE ZINC 100/1</t>
  </si>
  <si>
    <t>GOMITAS - CAJAS INDIVIDUALES DE BANDITAS #18</t>
  </si>
  <si>
    <t xml:space="preserve"> BANDITAS DE GOMA #32</t>
  </si>
  <si>
    <t>CORRECTOR LÍQUIDO BLANCO C/ APLICADOR DE ESCOBILLA</t>
  </si>
  <si>
    <t>CORRECTOR LÍQUIDO BLANCO C/ TIPO LAPIZ</t>
  </si>
  <si>
    <t>MARCADOR PARA PIZARRA BLANCA (MÁGICA) COLOR AZUL</t>
  </si>
  <si>
    <t>MARCADOR PERMANENTE COLOR NEGRO</t>
  </si>
  <si>
    <t>NOTAS ADHESIVAS 3X2 6/1</t>
  </si>
  <si>
    <t>NOTAS ADHESIVAS 3X5</t>
  </si>
  <si>
    <t>PAPEL BOND ROLLOS DE 36" PARA PLOTTER 4/1</t>
  </si>
  <si>
    <t>PILAS ALCALINAS AA, BLISTER 4/1</t>
  </si>
  <si>
    <t>PORTA LÁPICES EN METAL MALLA METÁLICA</t>
  </si>
  <si>
    <t>RESALTADOR COLOR AMARILLO</t>
  </si>
  <si>
    <t>RESALTADOR COLOR AZUL</t>
  </si>
  <si>
    <t>RESALTADOR COLOR NARANJA</t>
  </si>
  <si>
    <t>RESALTADOR COLOR ROSADO</t>
  </si>
  <si>
    <t>RESALTADOR COLOR VERDE</t>
  </si>
  <si>
    <t>SOBRE MANILA 9 X 12 TIMBRADOS FULL COLOR EN BOND 24</t>
  </si>
  <si>
    <t>TIJERAS DE OFICINA</t>
  </si>
  <si>
    <t>REGLAS</t>
  </si>
  <si>
    <t>MEMORIAS USB DE 32 GB</t>
  </si>
  <si>
    <t>MEMORIA 64 GB</t>
  </si>
  <si>
    <t xml:space="preserve">ROLLOS DE MAQUINAS SUMADORAS </t>
  </si>
  <si>
    <t>MEMORIA DE 128 GB</t>
  </si>
  <si>
    <t xml:space="preserve">REVISTELO DE METAL </t>
  </si>
  <si>
    <t>PIZZARRA BLANCA MAGNETICA MEDIDA 24X36</t>
  </si>
  <si>
    <t>AGENDAS 2023</t>
  </si>
  <si>
    <t>AMBIENTADORES CON FRAGANCIA</t>
  </si>
  <si>
    <t>CLORO</t>
  </si>
  <si>
    <t>JABON LIQUIDO DE MANOS</t>
  </si>
  <si>
    <t>DESINFECTANTE ANTIBACTERIAL PARA PISOS</t>
  </si>
  <si>
    <t>FUNDAS PARA ZAFACONES BAÑO 18X22 (17X22), 4 GALONES</t>
  </si>
  <si>
    <t>FUNDAS PARA ZAFACONES PATIO/JARDIN 36X54, 55 GALONES</t>
  </si>
  <si>
    <t>JABON LIQUIDO PARA FREGAR</t>
  </si>
  <si>
    <t>LIMPIA CRISTALES</t>
  </si>
  <si>
    <t>PAPEL DE BAÑO 12/1</t>
  </si>
  <si>
    <t>PAPEL TOALLA EN ROLLO 6/1</t>
  </si>
  <si>
    <t>PAPEL TOALLA PRE-CORTADO COCINA</t>
  </si>
  <si>
    <t>PLATOS DESECHABLES 6''PAQ. 25/1 DE BIZCOCHO</t>
  </si>
  <si>
    <t>SPRAY DESINFECTANTE (LYSOL)</t>
  </si>
  <si>
    <t>VASOS CAFÉ #4</t>
  </si>
  <si>
    <t>VASOS #10</t>
  </si>
  <si>
    <t>JABON MULTIUSO NEUTRO</t>
  </si>
  <si>
    <t>VELONES AROMATICOS</t>
  </si>
  <si>
    <t>PAÑOS REUSABLES (LANILLA-TOALLA)</t>
  </si>
  <si>
    <t>PAÑUELOS FACIALES</t>
  </si>
  <si>
    <t xml:space="preserve">AZUCAR CREMA (FUNDAS DE 5 LIBRAS) </t>
  </si>
  <si>
    <t xml:space="preserve">AZUCAR BLANCA ESTILO TUBITO 2.5 GRS CAJA 500/1 </t>
  </si>
  <si>
    <t xml:space="preserve">BOLSITAS DE TE DE MANZANILLA (CAJITAS 25/1) </t>
  </si>
  <si>
    <t xml:space="preserve">BOLSITAS DE TE LIMÓN Y JENGIBRE (CAJITAS 25/1) </t>
  </si>
  <si>
    <t>CAFÉ TOSTADO MOLIDO (1 LB)</t>
  </si>
  <si>
    <t xml:space="preserve">CREMA EN POLVO PARA CAFE NO LACTEA (COFFE CREAMER) 2 LB 3.3 OZ </t>
  </si>
  <si>
    <t xml:space="preserve">MEZCLA DE TÉ FRÍO EN POLVO  SABOR LIMÓN 5 LB 7.9 OZ </t>
  </si>
  <si>
    <t>1760</t>
  </si>
  <si>
    <t>9</t>
  </si>
  <si>
    <t>80</t>
  </si>
  <si>
    <t>116</t>
  </si>
  <si>
    <t>142</t>
  </si>
  <si>
    <t>95</t>
  </si>
  <si>
    <t>94</t>
  </si>
  <si>
    <t>124</t>
  </si>
  <si>
    <t>134</t>
  </si>
  <si>
    <t>117</t>
  </si>
  <si>
    <t>19</t>
  </si>
  <si>
    <t>18</t>
  </si>
  <si>
    <t>84</t>
  </si>
  <si>
    <t>118</t>
  </si>
  <si>
    <t>26</t>
  </si>
  <si>
    <t>3</t>
  </si>
  <si>
    <t>106</t>
  </si>
  <si>
    <t>120</t>
  </si>
  <si>
    <t>16</t>
  </si>
  <si>
    <t>609</t>
  </si>
  <si>
    <t>6704</t>
  </si>
  <si>
    <t>63</t>
  </si>
  <si>
    <t>150</t>
  </si>
  <si>
    <t>100</t>
  </si>
  <si>
    <t>7</t>
  </si>
  <si>
    <t>33</t>
  </si>
  <si>
    <t>48</t>
  </si>
  <si>
    <t>49</t>
  </si>
  <si>
    <t>46</t>
  </si>
  <si>
    <t>75</t>
  </si>
  <si>
    <t>10</t>
  </si>
  <si>
    <t>30</t>
  </si>
  <si>
    <t>50</t>
  </si>
  <si>
    <t>11</t>
  </si>
  <si>
    <t>12</t>
  </si>
  <si>
    <t>5</t>
  </si>
  <si>
    <t>451</t>
  </si>
  <si>
    <t>163</t>
  </si>
  <si>
    <t>515</t>
  </si>
  <si>
    <t>818</t>
  </si>
  <si>
    <t>24</t>
  </si>
  <si>
    <t>29</t>
  </si>
  <si>
    <t>4935</t>
  </si>
  <si>
    <t>108</t>
  </si>
  <si>
    <t>1084</t>
  </si>
  <si>
    <t>248</t>
  </si>
  <si>
    <t>32</t>
  </si>
  <si>
    <t>143</t>
  </si>
  <si>
    <t>31000</t>
  </si>
  <si>
    <t>57</t>
  </si>
  <si>
    <t>28</t>
  </si>
  <si>
    <t>37</t>
  </si>
  <si>
    <t>27</t>
  </si>
  <si>
    <t>15</t>
  </si>
  <si>
    <t>98</t>
  </si>
  <si>
    <t>92</t>
  </si>
  <si>
    <t>77</t>
  </si>
  <si>
    <t>78</t>
  </si>
  <si>
    <t>38</t>
  </si>
  <si>
    <t>4134</t>
  </si>
  <si>
    <t>3433</t>
  </si>
  <si>
    <t>119</t>
  </si>
  <si>
    <t>82</t>
  </si>
  <si>
    <t>1748</t>
  </si>
  <si>
    <t>576</t>
  </si>
  <si>
    <t>1264</t>
  </si>
  <si>
    <t>71</t>
  </si>
  <si>
    <t>31</t>
  </si>
  <si>
    <t>867</t>
  </si>
  <si>
    <t>41</t>
  </si>
  <si>
    <t>101</t>
  </si>
  <si>
    <t>99</t>
  </si>
  <si>
    <t>137</t>
  </si>
  <si>
    <t>479</t>
  </si>
  <si>
    <t>65</t>
  </si>
  <si>
    <t>89</t>
  </si>
  <si>
    <t>3907</t>
  </si>
  <si>
    <t>73</t>
  </si>
  <si>
    <t>Mildred  Rodriguez</t>
  </si>
  <si>
    <t>EncargadaFinanciera</t>
  </si>
  <si>
    <t>RESMA</t>
  </si>
  <si>
    <t>70</t>
  </si>
  <si>
    <t xml:space="preserve">TONNER HP 30A (CF230A) </t>
  </si>
  <si>
    <t>TONER HP 32A DRUM KIT NEGRO (CF232A)</t>
  </si>
  <si>
    <t>TONNER HP 508A (CF360A) BLACK</t>
  </si>
  <si>
    <t>TONNER HP 508A (CF361A) CYAN</t>
  </si>
  <si>
    <t>TONNER HP 508A (CF362A) YELLOW</t>
  </si>
  <si>
    <t>TONNER HP 508A (CF363A) MAGENTA</t>
  </si>
  <si>
    <t>TONNER HP LASER JET 410A NEGRO (CF410A)</t>
  </si>
  <si>
    <t>TONNER HP LASER JET 410A CYAN (CF411A)</t>
  </si>
  <si>
    <t>TONNER HP LASER JET 410A YELLOW (CF412A)</t>
  </si>
  <si>
    <t>TONNER HP LASER JET 410A MAGENTA (CF413A)</t>
  </si>
  <si>
    <t>TONNER HP 131A-CF210A NEGRO</t>
  </si>
  <si>
    <t>TONNER HP 131A-CF211A CYAN</t>
  </si>
  <si>
    <t>TONNER HP 131A-CF212A YELLOW</t>
  </si>
  <si>
    <t>TONNER HP 131A-CF213A MAGENTA</t>
  </si>
  <si>
    <t>TONNER HP 414A BLACK (W2020A)</t>
  </si>
  <si>
    <t>TONNER HP 414A CYAN (W2021A)</t>
  </si>
  <si>
    <t>TONNER HP 414A YELLOW (W2022A)</t>
  </si>
  <si>
    <t>TONNER HP 414A MAGENTA (W2023A)</t>
  </si>
  <si>
    <t>TONNER HP 89A (CF289A) NEGRO</t>
  </si>
  <si>
    <t>CARTUCHO HP 727 CYAN (B3P19A)</t>
  </si>
  <si>
    <t>CARTUCHO HP 727 MAGENTA (B3P20A)</t>
  </si>
  <si>
    <t>CARTUCHO HP 727 YELLOW (B3P21A)</t>
  </si>
  <si>
    <t>CARTUCHO HP 727 MATTE BLACK (B3P22A)</t>
  </si>
  <si>
    <t>CARTUCHO HP 727 BLACK FOR DESIGNJET T920 (B3P23A)</t>
  </si>
  <si>
    <t>TONNER HP 80A- CF280A NEGRO 2,700 PAGINAS</t>
  </si>
  <si>
    <t>TONNER HP 89A- (CF289A) NEGRO RENDIMIENTO APROXIMADO 5000 PAGINAS</t>
  </si>
  <si>
    <t>CARTUCHO HP 727 130ML CYAN FOR DESIGNJET T920 (B3P19A)</t>
  </si>
  <si>
    <t>CARTUCHO HP 727 130ML MAGENTA FOR DESIGNJET T920 (B3P20A)</t>
  </si>
  <si>
    <t>CARTUCHO HP 727 130ML YELLOW FOR DESIGNJET T920 (B3P21A)</t>
  </si>
  <si>
    <t>CARTUCHO HP 727 130ML MATTE BLACK FOR DESIGNJET T920 (B3P22A)</t>
  </si>
  <si>
    <t>CARTUCHO HP 727 130ML  PHOTO BLACK FOR DESIGNJET T920 (B3P23A)</t>
  </si>
  <si>
    <t>CARTUCHO HP 727 130ML GRAY FOR DESIGNJET T920 (B3P24A)</t>
  </si>
  <si>
    <t>TONNER TOSHIBA T-3008U BLACK CARTRIDGE</t>
  </si>
  <si>
    <t>TONNER RICOH MP 4500/8045E/LD345 TONNER NEGRO</t>
  </si>
  <si>
    <t>TONNER CANON GPR-38 NEGRO (3766B003)</t>
  </si>
  <si>
    <t>TONNER HP 508A (CF360A)- BLACK - FOR LASERJET</t>
  </si>
  <si>
    <t>TONNER HP 508A (CF361A) CYAN PARA LASERJET M552/M553</t>
  </si>
  <si>
    <t>TONNER HP 508A (CF362A) YELLOW PARA LASERJET M552/M553</t>
  </si>
  <si>
    <t>TONNER HP 508A (CF363A) MAGENTA PARA LASERJET M552/M553</t>
  </si>
  <si>
    <t>TONNER HP 131A-CF210A NEGRO FOR LASER JET</t>
  </si>
  <si>
    <t>TONNER HP 131A-CF211A CYAN  FOR LASER JET</t>
  </si>
  <si>
    <t>TONNER HP 80A - CF280A NEGRO</t>
  </si>
  <si>
    <t xml:space="preserve">CARTUCHE HP 727 130 ML MATTE BLACK </t>
  </si>
  <si>
    <t>NO.</t>
  </si>
  <si>
    <r>
      <t>BANDERITAS  PARA FIRMAS (PLÁSTICAS)</t>
    </r>
    <r>
      <rPr>
        <sz val="10"/>
        <rFont val="Tahoma"/>
        <family val="2"/>
      </rPr>
      <t xml:space="preserve"> (PESTAÑITAS)</t>
    </r>
  </si>
  <si>
    <t>José Mañón Mañón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</si>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</sst>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u/>
      <sz val="10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3" fontId="7" fillId="3" borderId="8" xfId="1" applyFont="1" applyFill="1" applyBorder="1" applyAlignment="1">
      <alignment horizontal="center" vertical="center" wrapText="1"/>
    </xf>
    <xf numFmtId="43" fontId="7" fillId="3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43" fontId="7" fillId="3" borderId="1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2" fillId="2" borderId="3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142875</xdr:rowOff>
    </xdr:from>
    <xdr:to>
      <xdr:col>1</xdr:col>
      <xdr:colOff>730603</xdr:colOff>
      <xdr:row>3</xdr:row>
      <xdr:rowOff>158750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C85DF11D-4094-4D69-8C14-A175AFE7AB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42875"/>
          <a:ext cx="1032228" cy="56832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</xdr:row>
      <xdr:rowOff>3176</xdr:rowOff>
    </xdr:from>
    <xdr:to>
      <xdr:col>6</xdr:col>
      <xdr:colOff>911225</xdr:colOff>
      <xdr:row>4</xdr:row>
      <xdr:rowOff>120650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7EC3FA1-C498-4199-9461-85813DBF5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180976"/>
          <a:ext cx="854075" cy="650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sanchez\OneDrive%20-%20Ministerio%20de%20la%20Presidencia\Escritorio\GLENY%20%20INVENTARIO%20DE%20DICIEMBRE%20DE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DICIEMBRE"/>
      <sheetName val="TONNER DICIEMBRE"/>
      <sheetName val="NO VA"/>
      <sheetName val="PRUEBA TONNER"/>
    </sheetNames>
    <sheetDataSet>
      <sheetData sheetId="0"/>
      <sheetData sheetId="1">
        <row r="6">
          <cell r="L6">
            <v>300</v>
          </cell>
          <cell r="AI6">
            <v>13</v>
          </cell>
        </row>
        <row r="7">
          <cell r="L7">
            <v>25</v>
          </cell>
          <cell r="AI7">
            <v>6</v>
          </cell>
        </row>
        <row r="8">
          <cell r="L8">
            <v>50</v>
          </cell>
          <cell r="AI8">
            <v>4</v>
          </cell>
        </row>
        <row r="9">
          <cell r="L9">
            <v>50</v>
          </cell>
          <cell r="AI9"/>
        </row>
        <row r="10">
          <cell r="L10">
            <v>50</v>
          </cell>
          <cell r="AI10"/>
        </row>
        <row r="11">
          <cell r="L11">
            <v>50</v>
          </cell>
          <cell r="AI11"/>
        </row>
        <row r="12">
          <cell r="L12">
            <v>30</v>
          </cell>
          <cell r="AI12"/>
        </row>
        <row r="13">
          <cell r="L13">
            <v>60</v>
          </cell>
          <cell r="AI13"/>
        </row>
        <row r="14">
          <cell r="L14">
            <v>60</v>
          </cell>
          <cell r="AI14"/>
        </row>
        <row r="15">
          <cell r="L15">
            <v>30</v>
          </cell>
          <cell r="AI15"/>
        </row>
        <row r="16">
          <cell r="L16">
            <v>80</v>
          </cell>
          <cell r="AI16">
            <v>1</v>
          </cell>
        </row>
        <row r="17">
          <cell r="L17">
            <v>68</v>
          </cell>
          <cell r="AI17">
            <v>1</v>
          </cell>
        </row>
        <row r="18">
          <cell r="L18">
            <v>70</v>
          </cell>
          <cell r="AI18">
            <v>2</v>
          </cell>
        </row>
        <row r="19">
          <cell r="L19">
            <v>70</v>
          </cell>
          <cell r="AI19">
            <v>2</v>
          </cell>
        </row>
        <row r="20">
          <cell r="L20">
            <v>90</v>
          </cell>
          <cell r="AI20">
            <v>2</v>
          </cell>
        </row>
        <row r="21">
          <cell r="L21">
            <v>80</v>
          </cell>
          <cell r="AI21">
            <v>2</v>
          </cell>
        </row>
        <row r="22">
          <cell r="L22">
            <v>80</v>
          </cell>
          <cell r="AI22">
            <v>2</v>
          </cell>
        </row>
        <row r="23">
          <cell r="L23">
            <v>80</v>
          </cell>
          <cell r="AI23">
            <v>2</v>
          </cell>
        </row>
        <row r="24">
          <cell r="L24">
            <v>96</v>
          </cell>
          <cell r="AI24">
            <v>11</v>
          </cell>
        </row>
        <row r="25">
          <cell r="L25">
            <v>15</v>
          </cell>
          <cell r="AI25"/>
        </row>
        <row r="26">
          <cell r="L26">
            <v>16</v>
          </cell>
          <cell r="AI26"/>
        </row>
        <row r="27">
          <cell r="L27">
            <v>5</v>
          </cell>
          <cell r="AI27"/>
        </row>
        <row r="28">
          <cell r="L28">
            <v>9</v>
          </cell>
          <cell r="AI28"/>
        </row>
        <row r="29">
          <cell r="L29">
            <v>14</v>
          </cell>
          <cell r="AI29"/>
        </row>
        <row r="30">
          <cell r="L30">
            <v>15</v>
          </cell>
          <cell r="AI30"/>
        </row>
        <row r="31">
          <cell r="L31">
            <v>4</v>
          </cell>
          <cell r="AI31"/>
        </row>
        <row r="32">
          <cell r="L32">
            <v>65</v>
          </cell>
          <cell r="AI32"/>
        </row>
        <row r="33">
          <cell r="L33">
            <v>64</v>
          </cell>
          <cell r="AI33"/>
        </row>
        <row r="34">
          <cell r="L34">
            <v>75</v>
          </cell>
          <cell r="AI34"/>
        </row>
        <row r="35">
          <cell r="L35">
            <v>63</v>
          </cell>
          <cell r="AI35"/>
        </row>
        <row r="36">
          <cell r="L36">
            <v>66</v>
          </cell>
          <cell r="AI36"/>
        </row>
        <row r="37">
          <cell r="L37">
            <v>80</v>
          </cell>
          <cell r="AI37"/>
        </row>
        <row r="38">
          <cell r="L38">
            <v>150</v>
          </cell>
          <cell r="AI38"/>
        </row>
        <row r="39">
          <cell r="L39">
            <v>100</v>
          </cell>
          <cell r="AI39"/>
        </row>
        <row r="40">
          <cell r="L40">
            <v>150</v>
          </cell>
          <cell r="AI40">
            <v>1</v>
          </cell>
        </row>
        <row r="41">
          <cell r="L41">
            <v>50</v>
          </cell>
          <cell r="AI41">
            <v>18</v>
          </cell>
        </row>
        <row r="42">
          <cell r="L42">
            <v>50</v>
          </cell>
          <cell r="AI42">
            <v>4</v>
          </cell>
        </row>
        <row r="43">
          <cell r="L43">
            <v>40</v>
          </cell>
          <cell r="AI43">
            <v>3</v>
          </cell>
        </row>
        <row r="44">
          <cell r="L44">
            <v>40</v>
          </cell>
          <cell r="AI44">
            <v>3</v>
          </cell>
        </row>
        <row r="45">
          <cell r="L45">
            <v>26</v>
          </cell>
          <cell r="AI45">
            <v>3</v>
          </cell>
        </row>
        <row r="46">
          <cell r="L46">
            <v>58</v>
          </cell>
          <cell r="AI46">
            <v>1</v>
          </cell>
        </row>
        <row r="47">
          <cell r="L47">
            <v>20</v>
          </cell>
          <cell r="AI47">
            <v>1</v>
          </cell>
        </row>
        <row r="48">
          <cell r="L48">
            <v>20</v>
          </cell>
          <cell r="AI48">
            <v>1</v>
          </cell>
        </row>
        <row r="49">
          <cell r="L49">
            <v>50</v>
          </cell>
          <cell r="AI49">
            <v>1</v>
          </cell>
        </row>
        <row r="50">
          <cell r="L50">
            <v>6</v>
          </cell>
          <cell r="AI50"/>
        </row>
        <row r="51">
          <cell r="L51">
            <v>2</v>
          </cell>
          <cell r="AI51">
            <v>1</v>
          </cell>
        </row>
        <row r="52">
          <cell r="L52">
            <v>15</v>
          </cell>
          <cell r="AI52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699D-307B-41EB-806D-742682A44472}">
  <dimension ref="A1:N182"/>
  <sheetViews>
    <sheetView showGridLines="0" tabSelected="1" topLeftCell="A158" zoomScaleNormal="100" workbookViewId="0">
      <selection activeCell="A176" sqref="A176:G176"/>
    </sheetView>
  </sheetViews>
  <sheetFormatPr defaultColWidth="8.7265625" defaultRowHeight="14" x14ac:dyDescent="0.35"/>
  <cols>
    <col min="1" max="1" width="5.26953125" style="33" customWidth="1"/>
    <col min="2" max="2" width="46.36328125" style="48" customWidth="1"/>
    <col min="3" max="3" width="18.08984375" style="3" customWidth="1"/>
    <col min="4" max="4" width="14.36328125" style="2" customWidth="1"/>
    <col min="5" max="5" width="13.6328125" style="3" customWidth="1"/>
    <col min="6" max="6" width="17.1796875" style="4" customWidth="1"/>
    <col min="7" max="7" width="25.36328125" style="4" customWidth="1"/>
    <col min="8" max="8" width="9.1796875" style="5" customWidth="1"/>
    <col min="9" max="16384" width="8.7265625" style="6"/>
  </cols>
  <sheetData>
    <row r="1" spans="1:14" x14ac:dyDescent="0.35">
      <c r="A1" s="1"/>
    </row>
    <row r="2" spans="1:14" x14ac:dyDescent="0.35">
      <c r="A2" s="1"/>
    </row>
    <row r="3" spans="1:14" x14ac:dyDescent="0.35">
      <c r="A3" s="1"/>
    </row>
    <row r="4" spans="1:14" x14ac:dyDescent="0.35">
      <c r="A4" s="1"/>
    </row>
    <row r="5" spans="1:14" x14ac:dyDescent="0.35">
      <c r="A5" s="1"/>
    </row>
    <row r="6" spans="1:14" x14ac:dyDescent="0.35">
      <c r="A6" s="56" t="s">
        <v>0</v>
      </c>
      <c r="B6" s="56"/>
      <c r="C6" s="56"/>
      <c r="D6" s="56"/>
      <c r="E6" s="56"/>
      <c r="F6" s="56"/>
      <c r="G6" s="56"/>
    </row>
    <row r="7" spans="1:14" x14ac:dyDescent="0.35">
      <c r="A7" s="57" t="s">
        <v>1</v>
      </c>
      <c r="B7" s="57"/>
      <c r="C7" s="57"/>
      <c r="D7" s="57"/>
      <c r="E7" s="57"/>
      <c r="F7" s="57"/>
      <c r="G7" s="57"/>
    </row>
    <row r="8" spans="1:14" x14ac:dyDescent="0.35">
      <c r="A8" s="1"/>
      <c r="F8" s="2"/>
    </row>
    <row r="9" spans="1:14" ht="15" customHeight="1" x14ac:dyDescent="0.35">
      <c r="A9" s="58" t="s">
        <v>2</v>
      </c>
      <c r="B9" s="58"/>
      <c r="C9" s="58"/>
      <c r="D9" s="58"/>
      <c r="E9" s="58"/>
      <c r="F9" s="58"/>
      <c r="G9" s="58"/>
    </row>
    <row r="10" spans="1:14" ht="15" customHeight="1" x14ac:dyDescent="0.35">
      <c r="A10" s="59" t="s">
        <v>242</v>
      </c>
      <c r="B10" s="59"/>
      <c r="C10" s="59"/>
      <c r="D10" s="59"/>
      <c r="E10" s="59"/>
      <c r="F10" s="59"/>
      <c r="G10" s="59"/>
    </row>
    <row r="11" spans="1:14" ht="15" customHeight="1" thickBot="1" x14ac:dyDescent="0.4">
      <c r="A11" s="8"/>
      <c r="B11" s="7"/>
      <c r="C11" s="8"/>
      <c r="D11" s="8"/>
      <c r="E11" s="8"/>
      <c r="F11" s="8"/>
      <c r="G11" s="8"/>
    </row>
    <row r="12" spans="1:14" ht="29.5" customHeight="1" x14ac:dyDescent="0.35">
      <c r="A12" s="38" t="s">
        <v>239</v>
      </c>
      <c r="B12" s="39" t="s">
        <v>3</v>
      </c>
      <c r="C12" s="9" t="s">
        <v>4</v>
      </c>
      <c r="D12" s="9" t="s">
        <v>6</v>
      </c>
      <c r="E12" s="9" t="s">
        <v>5</v>
      </c>
      <c r="F12" s="10" t="s">
        <v>7</v>
      </c>
      <c r="G12" s="11" t="s">
        <v>8</v>
      </c>
      <c r="I12" s="5"/>
      <c r="J12" s="5"/>
      <c r="K12" s="5"/>
      <c r="L12" s="5"/>
      <c r="M12" s="5"/>
      <c r="N12" s="5"/>
    </row>
    <row r="13" spans="1:14" s="19" customFormat="1" ht="22.5" customHeight="1" x14ac:dyDescent="0.35">
      <c r="A13" s="12">
        <v>1</v>
      </c>
      <c r="B13" s="13" t="s">
        <v>58</v>
      </c>
      <c r="C13" s="40">
        <v>44923</v>
      </c>
      <c r="D13" s="14" t="s">
        <v>9</v>
      </c>
      <c r="E13" s="15" t="s">
        <v>114</v>
      </c>
      <c r="F13" s="16">
        <v>89.7</v>
      </c>
      <c r="G13" s="17">
        <f>+E13*F13</f>
        <v>157872</v>
      </c>
      <c r="H13" s="18"/>
      <c r="I13" s="18"/>
      <c r="J13" s="18"/>
      <c r="K13" s="18"/>
      <c r="L13" s="18"/>
      <c r="M13" s="18"/>
      <c r="N13" s="18"/>
    </row>
    <row r="14" spans="1:14" s="19" customFormat="1" ht="22.5" customHeight="1" x14ac:dyDescent="0.35">
      <c r="A14" s="20">
        <v>2</v>
      </c>
      <c r="B14" s="21" t="s">
        <v>15</v>
      </c>
      <c r="C14" s="41">
        <v>44788</v>
      </c>
      <c r="D14" s="22" t="s">
        <v>9</v>
      </c>
      <c r="E14" s="23" t="s">
        <v>115</v>
      </c>
      <c r="F14" s="24">
        <v>22</v>
      </c>
      <c r="G14" s="25">
        <f t="shared" ref="G14:G53" si="0">+E14*F14</f>
        <v>198</v>
      </c>
      <c r="H14" s="18"/>
      <c r="I14" s="18"/>
      <c r="J14" s="18"/>
      <c r="K14" s="18"/>
      <c r="L14" s="18"/>
      <c r="M14" s="18"/>
      <c r="N14" s="18"/>
    </row>
    <row r="15" spans="1:14" s="19" customFormat="1" ht="25" customHeight="1" x14ac:dyDescent="0.35">
      <c r="A15" s="20">
        <v>3</v>
      </c>
      <c r="B15" s="21" t="s">
        <v>33</v>
      </c>
      <c r="C15" s="41">
        <v>44791</v>
      </c>
      <c r="D15" s="22" t="s">
        <v>9</v>
      </c>
      <c r="E15" s="23" t="s">
        <v>116</v>
      </c>
      <c r="F15" s="24">
        <v>59.4</v>
      </c>
      <c r="G15" s="25">
        <f t="shared" si="0"/>
        <v>4752</v>
      </c>
      <c r="H15" s="18"/>
      <c r="I15" s="18"/>
      <c r="J15" s="18"/>
      <c r="K15" s="18"/>
      <c r="L15" s="18"/>
      <c r="M15" s="18"/>
      <c r="N15" s="18"/>
    </row>
    <row r="16" spans="1:14" s="19" customFormat="1" ht="19.5" customHeight="1" x14ac:dyDescent="0.35">
      <c r="A16" s="20">
        <v>6</v>
      </c>
      <c r="B16" s="21" t="s">
        <v>16</v>
      </c>
      <c r="C16" s="41">
        <v>44848</v>
      </c>
      <c r="D16" s="22" t="s">
        <v>9</v>
      </c>
      <c r="E16" s="23" t="s">
        <v>117</v>
      </c>
      <c r="F16" s="24">
        <v>164</v>
      </c>
      <c r="G16" s="25">
        <f t="shared" si="0"/>
        <v>19024</v>
      </c>
      <c r="H16" s="18"/>
      <c r="I16" s="18"/>
      <c r="J16" s="18"/>
      <c r="K16" s="18"/>
      <c r="L16" s="18"/>
      <c r="M16" s="18"/>
      <c r="N16" s="18"/>
    </row>
    <row r="17" spans="1:14" ht="19.5" customHeight="1" x14ac:dyDescent="0.35">
      <c r="A17" s="20">
        <v>7</v>
      </c>
      <c r="B17" s="21" t="s">
        <v>50</v>
      </c>
      <c r="C17" s="41">
        <v>44848</v>
      </c>
      <c r="D17" s="22" t="s">
        <v>9</v>
      </c>
      <c r="E17" s="23" t="s">
        <v>118</v>
      </c>
      <c r="F17" s="24">
        <v>260</v>
      </c>
      <c r="G17" s="25">
        <f t="shared" si="0"/>
        <v>36920</v>
      </c>
      <c r="I17" s="5"/>
      <c r="J17" s="5"/>
      <c r="K17" s="5"/>
      <c r="L17" s="5"/>
      <c r="M17" s="5"/>
      <c r="N17" s="5"/>
    </row>
    <row r="18" spans="1:14" ht="19.5" customHeight="1" x14ac:dyDescent="0.35">
      <c r="A18" s="20">
        <v>8</v>
      </c>
      <c r="B18" s="21" t="s">
        <v>34</v>
      </c>
      <c r="C18" s="41">
        <v>44848</v>
      </c>
      <c r="D18" s="22" t="s">
        <v>9</v>
      </c>
      <c r="E18" s="23" t="s">
        <v>119</v>
      </c>
      <c r="F18" s="24">
        <v>675.2</v>
      </c>
      <c r="G18" s="25">
        <f t="shared" si="0"/>
        <v>64144.000000000007</v>
      </c>
      <c r="I18" s="5"/>
      <c r="J18" s="5"/>
      <c r="K18" s="5"/>
      <c r="L18" s="5"/>
      <c r="M18" s="5"/>
      <c r="N18" s="5"/>
    </row>
    <row r="19" spans="1:14" ht="19.5" customHeight="1" x14ac:dyDescent="0.35">
      <c r="A19" s="20">
        <v>9</v>
      </c>
      <c r="B19" s="21" t="s">
        <v>35</v>
      </c>
      <c r="C19" s="41">
        <v>44848</v>
      </c>
      <c r="D19" s="22" t="s">
        <v>9</v>
      </c>
      <c r="E19" s="23" t="s">
        <v>120</v>
      </c>
      <c r="F19" s="24">
        <v>184</v>
      </c>
      <c r="G19" s="25">
        <f t="shared" si="0"/>
        <v>17296</v>
      </c>
      <c r="I19" s="5"/>
      <c r="J19" s="5"/>
      <c r="K19" s="5"/>
      <c r="L19" s="5"/>
      <c r="M19" s="5"/>
      <c r="N19" s="5"/>
    </row>
    <row r="20" spans="1:14" ht="19.5" customHeight="1" x14ac:dyDescent="0.35">
      <c r="A20" s="20">
        <v>10</v>
      </c>
      <c r="B20" s="21" t="s">
        <v>17</v>
      </c>
      <c r="C20" s="41">
        <v>44848</v>
      </c>
      <c r="D20" s="22" t="s">
        <v>9</v>
      </c>
      <c r="E20" s="23" t="s">
        <v>123</v>
      </c>
      <c r="F20" s="24">
        <v>59</v>
      </c>
      <c r="G20" s="25">
        <f t="shared" si="0"/>
        <v>6903</v>
      </c>
      <c r="I20" s="5"/>
      <c r="J20" s="5"/>
      <c r="K20" s="5"/>
      <c r="L20" s="5"/>
      <c r="M20" s="5"/>
      <c r="N20" s="5"/>
    </row>
    <row r="21" spans="1:14" ht="19.5" customHeight="1" x14ac:dyDescent="0.35">
      <c r="A21" s="20">
        <v>11</v>
      </c>
      <c r="B21" s="21" t="s">
        <v>36</v>
      </c>
      <c r="C21" s="41">
        <v>44848</v>
      </c>
      <c r="D21" s="22" t="s">
        <v>9</v>
      </c>
      <c r="E21" s="23" t="s">
        <v>124</v>
      </c>
      <c r="F21" s="24">
        <v>261.25</v>
      </c>
      <c r="G21" s="25">
        <f t="shared" si="0"/>
        <v>4963.75</v>
      </c>
      <c r="I21" s="5"/>
      <c r="J21" s="5"/>
      <c r="K21" s="5"/>
      <c r="L21" s="5"/>
      <c r="M21" s="5"/>
      <c r="N21" s="5"/>
    </row>
    <row r="22" spans="1:14" ht="19.5" customHeight="1" x14ac:dyDescent="0.35">
      <c r="A22" s="20">
        <v>12</v>
      </c>
      <c r="B22" s="21" t="s">
        <v>37</v>
      </c>
      <c r="C22" s="41">
        <v>44848</v>
      </c>
      <c r="D22" s="22" t="s">
        <v>9</v>
      </c>
      <c r="E22" s="23" t="s">
        <v>125</v>
      </c>
      <c r="F22" s="24">
        <v>309.32</v>
      </c>
      <c r="G22" s="25">
        <f t="shared" si="0"/>
        <v>5567.76</v>
      </c>
      <c r="I22" s="5"/>
      <c r="J22" s="5"/>
      <c r="K22" s="5"/>
      <c r="L22" s="5"/>
      <c r="M22" s="5"/>
      <c r="N22" s="5"/>
    </row>
    <row r="23" spans="1:14" ht="24.5" customHeight="1" x14ac:dyDescent="0.35">
      <c r="A23" s="20">
        <v>13</v>
      </c>
      <c r="B23" s="21" t="s">
        <v>38</v>
      </c>
      <c r="C23" s="41">
        <v>44918</v>
      </c>
      <c r="D23" s="22" t="s">
        <v>9</v>
      </c>
      <c r="E23" s="23" t="s">
        <v>126</v>
      </c>
      <c r="F23" s="24">
        <v>58.91</v>
      </c>
      <c r="G23" s="25">
        <f t="shared" si="0"/>
        <v>4948.4399999999996</v>
      </c>
      <c r="I23" s="5"/>
      <c r="J23" s="5"/>
      <c r="K23" s="5"/>
      <c r="L23" s="5"/>
      <c r="M23" s="5"/>
      <c r="N23" s="5"/>
    </row>
    <row r="24" spans="1:14" ht="19.5" customHeight="1" x14ac:dyDescent="0.35">
      <c r="A24" s="20">
        <v>14</v>
      </c>
      <c r="B24" s="21" t="s">
        <v>18</v>
      </c>
      <c r="C24" s="41">
        <v>44918</v>
      </c>
      <c r="D24" s="22" t="s">
        <v>9</v>
      </c>
      <c r="E24" s="23" t="s">
        <v>127</v>
      </c>
      <c r="F24" s="24">
        <v>26.99</v>
      </c>
      <c r="G24" s="25">
        <f t="shared" si="0"/>
        <v>3184.8199999999997</v>
      </c>
      <c r="I24" s="5"/>
      <c r="J24" s="5"/>
      <c r="K24" s="5"/>
      <c r="L24" s="5"/>
      <c r="M24" s="5"/>
      <c r="N24" s="5"/>
    </row>
    <row r="25" spans="1:14" ht="19.5" customHeight="1" x14ac:dyDescent="0.35">
      <c r="A25" s="20">
        <v>15</v>
      </c>
      <c r="B25" s="21" t="s">
        <v>39</v>
      </c>
      <c r="C25" s="41">
        <v>44918</v>
      </c>
      <c r="D25" s="22" t="s">
        <v>9</v>
      </c>
      <c r="E25" s="23" t="s">
        <v>121</v>
      </c>
      <c r="F25" s="24">
        <v>45.9</v>
      </c>
      <c r="G25" s="25">
        <f t="shared" si="0"/>
        <v>5691.5999999999995</v>
      </c>
      <c r="I25" s="5"/>
      <c r="J25" s="5"/>
      <c r="K25" s="5"/>
      <c r="L25" s="5"/>
      <c r="M25" s="5"/>
      <c r="N25" s="5"/>
    </row>
    <row r="26" spans="1:14" ht="19.5" customHeight="1" x14ac:dyDescent="0.35">
      <c r="A26" s="20">
        <v>16</v>
      </c>
      <c r="B26" s="21" t="s">
        <v>40</v>
      </c>
      <c r="C26" s="41">
        <v>44918</v>
      </c>
      <c r="D26" s="22" t="s">
        <v>9</v>
      </c>
      <c r="E26" s="23" t="s">
        <v>122</v>
      </c>
      <c r="F26" s="24">
        <v>64.900000000000006</v>
      </c>
      <c r="G26" s="25">
        <f t="shared" si="0"/>
        <v>8696.6</v>
      </c>
      <c r="I26" s="5"/>
      <c r="J26" s="5"/>
      <c r="K26" s="5"/>
      <c r="L26" s="5"/>
      <c r="M26" s="5"/>
      <c r="N26" s="5"/>
    </row>
    <row r="27" spans="1:14" ht="19.5" customHeight="1" x14ac:dyDescent="0.35">
      <c r="A27" s="20">
        <v>17</v>
      </c>
      <c r="B27" s="21" t="s">
        <v>41</v>
      </c>
      <c r="C27" s="41">
        <v>44918</v>
      </c>
      <c r="D27" s="22" t="s">
        <v>9</v>
      </c>
      <c r="E27" s="23" t="s">
        <v>128</v>
      </c>
      <c r="F27" s="24">
        <v>79.650000000000006</v>
      </c>
      <c r="G27" s="25">
        <f t="shared" si="0"/>
        <v>2070.9</v>
      </c>
      <c r="I27" s="5"/>
      <c r="J27" s="5"/>
      <c r="K27" s="5"/>
      <c r="L27" s="5"/>
      <c r="M27" s="5"/>
      <c r="N27" s="5"/>
    </row>
    <row r="28" spans="1:14" ht="19.5" customHeight="1" x14ac:dyDescent="0.35">
      <c r="A28" s="20">
        <v>18</v>
      </c>
      <c r="B28" s="21" t="s">
        <v>59</v>
      </c>
      <c r="C28" s="41">
        <v>44918</v>
      </c>
      <c r="D28" s="22" t="s">
        <v>9</v>
      </c>
      <c r="E28" s="23" t="s">
        <v>129</v>
      </c>
      <c r="F28" s="24">
        <v>31</v>
      </c>
      <c r="G28" s="25">
        <f t="shared" si="0"/>
        <v>93</v>
      </c>
      <c r="I28" s="5"/>
      <c r="J28" s="5"/>
      <c r="K28" s="5"/>
      <c r="L28" s="5"/>
      <c r="M28" s="5"/>
      <c r="N28" s="5"/>
    </row>
    <row r="29" spans="1:14" ht="19.5" customHeight="1" x14ac:dyDescent="0.35">
      <c r="A29" s="20">
        <v>19</v>
      </c>
      <c r="B29" s="21" t="s">
        <v>60</v>
      </c>
      <c r="C29" s="41">
        <v>44918</v>
      </c>
      <c r="D29" s="22" t="s">
        <v>9</v>
      </c>
      <c r="E29" s="23" t="s">
        <v>130</v>
      </c>
      <c r="F29" s="24">
        <v>35.840000000000003</v>
      </c>
      <c r="G29" s="25">
        <f t="shared" si="0"/>
        <v>3799.0400000000004</v>
      </c>
      <c r="I29" s="5"/>
      <c r="J29" s="5"/>
      <c r="K29" s="5"/>
      <c r="L29" s="5"/>
      <c r="M29" s="5"/>
      <c r="N29" s="5"/>
    </row>
    <row r="30" spans="1:14" ht="19.5" customHeight="1" x14ac:dyDescent="0.35">
      <c r="A30" s="20">
        <v>20</v>
      </c>
      <c r="B30" s="21" t="s">
        <v>61</v>
      </c>
      <c r="C30" s="41">
        <v>44848</v>
      </c>
      <c r="D30" s="22" t="s">
        <v>9</v>
      </c>
      <c r="E30" s="23" t="s">
        <v>131</v>
      </c>
      <c r="F30" s="24">
        <v>35.83</v>
      </c>
      <c r="G30" s="25">
        <f t="shared" si="0"/>
        <v>4299.5999999999995</v>
      </c>
      <c r="I30" s="5"/>
      <c r="J30" s="5"/>
      <c r="K30" s="5"/>
      <c r="L30" s="5"/>
      <c r="M30" s="5"/>
      <c r="N30" s="5"/>
    </row>
    <row r="31" spans="1:14" ht="19.5" customHeight="1" x14ac:dyDescent="0.35">
      <c r="A31" s="20">
        <v>21</v>
      </c>
      <c r="B31" s="21" t="s">
        <v>42</v>
      </c>
      <c r="C31" s="41">
        <v>44805</v>
      </c>
      <c r="D31" s="22" t="s">
        <v>9</v>
      </c>
      <c r="E31" s="23" t="s">
        <v>132</v>
      </c>
      <c r="F31" s="24">
        <v>133.97</v>
      </c>
      <c r="G31" s="25">
        <f t="shared" si="0"/>
        <v>2143.52</v>
      </c>
      <c r="I31" s="5"/>
      <c r="J31" s="5"/>
      <c r="K31" s="5"/>
      <c r="L31" s="5"/>
      <c r="M31" s="5"/>
      <c r="N31" s="5"/>
    </row>
    <row r="32" spans="1:14" ht="19.5" customHeight="1" x14ac:dyDescent="0.35">
      <c r="A32" s="20">
        <v>22</v>
      </c>
      <c r="B32" s="21" t="s">
        <v>19</v>
      </c>
      <c r="C32" s="41">
        <v>44830</v>
      </c>
      <c r="D32" s="22" t="s">
        <v>9</v>
      </c>
      <c r="E32" s="23" t="s">
        <v>133</v>
      </c>
      <c r="F32" s="24">
        <v>495.6</v>
      </c>
      <c r="G32" s="25">
        <f t="shared" si="0"/>
        <v>301820.40000000002</v>
      </c>
    </row>
    <row r="33" spans="1:7" ht="19.5" customHeight="1" x14ac:dyDescent="0.35">
      <c r="A33" s="20">
        <v>23</v>
      </c>
      <c r="B33" s="21" t="s">
        <v>20</v>
      </c>
      <c r="C33" s="41">
        <v>44788</v>
      </c>
      <c r="D33" s="22" t="s">
        <v>9</v>
      </c>
      <c r="E33" s="23" t="s">
        <v>134</v>
      </c>
      <c r="F33" s="24">
        <v>4.22</v>
      </c>
      <c r="G33" s="25">
        <f t="shared" si="0"/>
        <v>28290.879999999997</v>
      </c>
    </row>
    <row r="34" spans="1:7" ht="19.5" customHeight="1" x14ac:dyDescent="0.35">
      <c r="A34" s="20">
        <v>24</v>
      </c>
      <c r="B34" s="21" t="s">
        <v>43</v>
      </c>
      <c r="C34" s="41">
        <v>44848</v>
      </c>
      <c r="D34" s="22" t="s">
        <v>9</v>
      </c>
      <c r="E34" s="23" t="s">
        <v>135</v>
      </c>
      <c r="F34" s="24">
        <v>5.77</v>
      </c>
      <c r="G34" s="25">
        <f t="shared" si="0"/>
        <v>363.51</v>
      </c>
    </row>
    <row r="35" spans="1:7" ht="19.5" customHeight="1" x14ac:dyDescent="0.35">
      <c r="A35" s="20">
        <v>25</v>
      </c>
      <c r="B35" s="21" t="s">
        <v>62</v>
      </c>
      <c r="C35" s="41">
        <v>44788</v>
      </c>
      <c r="D35" s="22" t="s">
        <v>9</v>
      </c>
      <c r="E35" s="23" t="s">
        <v>136</v>
      </c>
      <c r="F35" s="24">
        <v>29.15</v>
      </c>
      <c r="G35" s="25">
        <f t="shared" si="0"/>
        <v>4372.5</v>
      </c>
    </row>
    <row r="36" spans="1:7" ht="19.5" customHeight="1" x14ac:dyDescent="0.35">
      <c r="A36" s="20">
        <v>26</v>
      </c>
      <c r="B36" s="21" t="s">
        <v>63</v>
      </c>
      <c r="C36" s="41">
        <v>44788</v>
      </c>
      <c r="D36" s="22" t="s">
        <v>9</v>
      </c>
      <c r="E36" s="23" t="s">
        <v>137</v>
      </c>
      <c r="F36" s="24">
        <v>97.76</v>
      </c>
      <c r="G36" s="25">
        <f t="shared" si="0"/>
        <v>9776</v>
      </c>
    </row>
    <row r="37" spans="1:7" ht="19.5" customHeight="1" x14ac:dyDescent="0.35">
      <c r="A37" s="20">
        <v>27</v>
      </c>
      <c r="B37" s="21" t="s">
        <v>21</v>
      </c>
      <c r="C37" s="41">
        <v>44788</v>
      </c>
      <c r="D37" s="22" t="s">
        <v>9</v>
      </c>
      <c r="E37" s="23" t="s">
        <v>139</v>
      </c>
      <c r="F37" s="24">
        <v>22.51</v>
      </c>
      <c r="G37" s="25">
        <f t="shared" si="0"/>
        <v>742.83</v>
      </c>
    </row>
    <row r="38" spans="1:7" ht="19.5" customHeight="1" x14ac:dyDescent="0.35">
      <c r="A38" s="20">
        <v>28</v>
      </c>
      <c r="B38" s="21" t="s">
        <v>22</v>
      </c>
      <c r="C38" s="41">
        <v>44788</v>
      </c>
      <c r="D38" s="22" t="s">
        <v>9</v>
      </c>
      <c r="E38" s="23" t="s">
        <v>140</v>
      </c>
      <c r="F38" s="24">
        <v>18.77</v>
      </c>
      <c r="G38" s="25">
        <f t="shared" si="0"/>
        <v>900.96</v>
      </c>
    </row>
    <row r="39" spans="1:7" ht="19.5" customHeight="1" x14ac:dyDescent="0.35">
      <c r="A39" s="20">
        <v>29</v>
      </c>
      <c r="B39" s="21" t="s">
        <v>23</v>
      </c>
      <c r="C39" s="41">
        <v>44788</v>
      </c>
      <c r="D39" s="22" t="s">
        <v>9</v>
      </c>
      <c r="E39" s="23" t="s">
        <v>141</v>
      </c>
      <c r="F39" s="24">
        <v>38.65</v>
      </c>
      <c r="G39" s="25">
        <f t="shared" si="0"/>
        <v>1893.85</v>
      </c>
    </row>
    <row r="40" spans="1:7" ht="19.5" customHeight="1" x14ac:dyDescent="0.35">
      <c r="A40" s="20">
        <v>30</v>
      </c>
      <c r="B40" s="21" t="s">
        <v>24</v>
      </c>
      <c r="C40" s="41">
        <v>44788</v>
      </c>
      <c r="D40" s="22" t="s">
        <v>9</v>
      </c>
      <c r="E40" s="23" t="s">
        <v>142</v>
      </c>
      <c r="F40" s="24">
        <v>39.65</v>
      </c>
      <c r="G40" s="25">
        <f t="shared" si="0"/>
        <v>1823.8999999999999</v>
      </c>
    </row>
    <row r="41" spans="1:7" ht="25" x14ac:dyDescent="0.35">
      <c r="A41" s="20">
        <v>31</v>
      </c>
      <c r="B41" s="21" t="s">
        <v>64</v>
      </c>
      <c r="C41" s="41">
        <v>44788</v>
      </c>
      <c r="D41" s="22" t="s">
        <v>9</v>
      </c>
      <c r="E41" s="23" t="s">
        <v>143</v>
      </c>
      <c r="F41" s="24">
        <v>38.94</v>
      </c>
      <c r="G41" s="25">
        <f t="shared" si="0"/>
        <v>2920.5</v>
      </c>
    </row>
    <row r="42" spans="1:7" ht="19" customHeight="1" x14ac:dyDescent="0.35">
      <c r="A42" s="20">
        <v>32</v>
      </c>
      <c r="B42" s="21" t="s">
        <v>65</v>
      </c>
      <c r="C42" s="41">
        <v>44788</v>
      </c>
      <c r="D42" s="22" t="s">
        <v>9</v>
      </c>
      <c r="E42" s="23" t="s">
        <v>143</v>
      </c>
      <c r="F42" s="24">
        <v>31.86</v>
      </c>
      <c r="G42" s="25">
        <f t="shared" si="0"/>
        <v>2389.5</v>
      </c>
    </row>
    <row r="43" spans="1:7" ht="24.5" customHeight="1" x14ac:dyDescent="0.35">
      <c r="A43" s="20">
        <v>33</v>
      </c>
      <c r="B43" s="21" t="s">
        <v>66</v>
      </c>
      <c r="C43" s="41">
        <v>44788</v>
      </c>
      <c r="D43" s="22" t="s">
        <v>9</v>
      </c>
      <c r="E43" s="23" t="s">
        <v>144</v>
      </c>
      <c r="F43" s="24">
        <v>284.39999999999998</v>
      </c>
      <c r="G43" s="25">
        <f t="shared" si="0"/>
        <v>2844</v>
      </c>
    </row>
    <row r="44" spans="1:7" ht="27.5" customHeight="1" x14ac:dyDescent="0.35">
      <c r="A44" s="20">
        <v>34</v>
      </c>
      <c r="B44" s="21" t="s">
        <v>25</v>
      </c>
      <c r="C44" s="41">
        <v>44788</v>
      </c>
      <c r="D44" s="22" t="s">
        <v>9</v>
      </c>
      <c r="E44" s="23" t="s">
        <v>147</v>
      </c>
      <c r="F44" s="24">
        <v>284.39999999999998</v>
      </c>
      <c r="G44" s="25">
        <f t="shared" si="0"/>
        <v>3128.3999999999996</v>
      </c>
    </row>
    <row r="45" spans="1:7" ht="25.5" customHeight="1" x14ac:dyDescent="0.35">
      <c r="A45" s="20">
        <v>35</v>
      </c>
      <c r="B45" s="21" t="s">
        <v>26</v>
      </c>
      <c r="C45" s="41">
        <v>44788</v>
      </c>
      <c r="D45" s="22" t="s">
        <v>9</v>
      </c>
      <c r="E45" s="23" t="s">
        <v>148</v>
      </c>
      <c r="F45" s="24">
        <v>284.39999999999998</v>
      </c>
      <c r="G45" s="25">
        <f t="shared" si="0"/>
        <v>3412.7999999999997</v>
      </c>
    </row>
    <row r="46" spans="1:7" ht="19.5" customHeight="1" x14ac:dyDescent="0.35">
      <c r="A46" s="20">
        <v>36</v>
      </c>
      <c r="B46" s="21" t="s">
        <v>67</v>
      </c>
      <c r="C46" s="41">
        <v>44788</v>
      </c>
      <c r="D46" s="22" t="s">
        <v>9</v>
      </c>
      <c r="E46" s="23" t="s">
        <v>138</v>
      </c>
      <c r="F46" s="24">
        <v>193.32</v>
      </c>
      <c r="G46" s="25">
        <f t="shared" si="0"/>
        <v>1353.24</v>
      </c>
    </row>
    <row r="47" spans="1:7" ht="19.5" customHeight="1" x14ac:dyDescent="0.35">
      <c r="A47" s="20">
        <v>37</v>
      </c>
      <c r="B47" s="21" t="s">
        <v>27</v>
      </c>
      <c r="C47" s="41">
        <v>44788</v>
      </c>
      <c r="D47" s="22" t="s">
        <v>9</v>
      </c>
      <c r="E47" s="23" t="s">
        <v>149</v>
      </c>
      <c r="F47" s="24">
        <v>193.32</v>
      </c>
      <c r="G47" s="25">
        <f t="shared" si="0"/>
        <v>966.59999999999991</v>
      </c>
    </row>
    <row r="48" spans="1:7" ht="19.5" customHeight="1" x14ac:dyDescent="0.35">
      <c r="A48" s="20">
        <v>38</v>
      </c>
      <c r="B48" s="21" t="s">
        <v>28</v>
      </c>
      <c r="C48" s="41">
        <v>44788</v>
      </c>
      <c r="D48" s="22" t="s">
        <v>9</v>
      </c>
      <c r="E48" s="23" t="s">
        <v>147</v>
      </c>
      <c r="F48" s="24">
        <v>193.32</v>
      </c>
      <c r="G48" s="25">
        <f t="shared" si="0"/>
        <v>2126.52</v>
      </c>
    </row>
    <row r="49" spans="1:8" ht="19.5" customHeight="1" x14ac:dyDescent="0.35">
      <c r="A49" s="20">
        <v>39</v>
      </c>
      <c r="B49" s="21" t="s">
        <v>29</v>
      </c>
      <c r="C49" s="41">
        <v>44788</v>
      </c>
      <c r="D49" s="22" t="s">
        <v>9</v>
      </c>
      <c r="E49" s="23" t="s">
        <v>147</v>
      </c>
      <c r="F49" s="24">
        <v>193.32</v>
      </c>
      <c r="G49" s="25">
        <f t="shared" si="0"/>
        <v>2126.52</v>
      </c>
    </row>
    <row r="50" spans="1:8" ht="19.5" customHeight="1" x14ac:dyDescent="0.35">
      <c r="A50" s="20">
        <v>40</v>
      </c>
      <c r="B50" s="21" t="s">
        <v>68</v>
      </c>
      <c r="C50" s="41">
        <v>44848</v>
      </c>
      <c r="D50" s="22" t="s">
        <v>9</v>
      </c>
      <c r="E50" s="23" t="s">
        <v>150</v>
      </c>
      <c r="F50" s="24">
        <v>147.5</v>
      </c>
      <c r="G50" s="25">
        <f t="shared" si="0"/>
        <v>66522.5</v>
      </c>
    </row>
    <row r="51" spans="1:8" ht="19.5" customHeight="1" x14ac:dyDescent="0.35">
      <c r="A51" s="20">
        <v>41</v>
      </c>
      <c r="B51" s="21" t="s">
        <v>44</v>
      </c>
      <c r="C51" s="41">
        <v>44848</v>
      </c>
      <c r="D51" s="22" t="s">
        <v>9</v>
      </c>
      <c r="E51" s="23" t="s">
        <v>151</v>
      </c>
      <c r="F51" s="24">
        <v>286.74</v>
      </c>
      <c r="G51" s="25">
        <f t="shared" si="0"/>
        <v>46738.62</v>
      </c>
    </row>
    <row r="52" spans="1:8" ht="19.5" customHeight="1" x14ac:dyDescent="0.35">
      <c r="A52" s="20">
        <v>42</v>
      </c>
      <c r="B52" s="21" t="s">
        <v>69</v>
      </c>
      <c r="C52" s="41">
        <v>44830</v>
      </c>
      <c r="D52" s="22" t="s">
        <v>9</v>
      </c>
      <c r="E52" s="23" t="s">
        <v>152</v>
      </c>
      <c r="F52" s="24">
        <v>45.43</v>
      </c>
      <c r="G52" s="25">
        <f t="shared" si="0"/>
        <v>23396.45</v>
      </c>
    </row>
    <row r="53" spans="1:8" s="19" customFormat="1" ht="19.5" customHeight="1" x14ac:dyDescent="0.35">
      <c r="A53" s="20">
        <v>43</v>
      </c>
      <c r="B53" s="21" t="s">
        <v>45</v>
      </c>
      <c r="C53" s="41">
        <v>44830</v>
      </c>
      <c r="D53" s="22" t="s">
        <v>194</v>
      </c>
      <c r="E53" s="23" t="s">
        <v>195</v>
      </c>
      <c r="F53" s="24">
        <v>324.5</v>
      </c>
      <c r="G53" s="25">
        <f t="shared" si="0"/>
        <v>22715</v>
      </c>
      <c r="H53" s="18"/>
    </row>
    <row r="54" spans="1:8" ht="19.5" customHeight="1" x14ac:dyDescent="0.35">
      <c r="A54" s="20">
        <v>44</v>
      </c>
      <c r="B54" s="21" t="s">
        <v>70</v>
      </c>
      <c r="C54" s="41">
        <v>44917</v>
      </c>
      <c r="D54" s="22" t="s">
        <v>9</v>
      </c>
      <c r="E54" s="23" t="s">
        <v>153</v>
      </c>
      <c r="F54" s="24">
        <v>697.16</v>
      </c>
      <c r="G54" s="25">
        <f t="shared" ref="G54:G81" si="1">+E54*F54</f>
        <v>570276.88</v>
      </c>
    </row>
    <row r="55" spans="1:8" s="19" customFormat="1" ht="19.5" customHeight="1" x14ac:dyDescent="0.35">
      <c r="A55" s="20">
        <v>45</v>
      </c>
      <c r="B55" s="21" t="s">
        <v>30</v>
      </c>
      <c r="C55" s="41">
        <v>44788</v>
      </c>
      <c r="D55" s="22" t="s">
        <v>9</v>
      </c>
      <c r="E55" s="23" t="s">
        <v>154</v>
      </c>
      <c r="F55" s="24">
        <v>433</v>
      </c>
      <c r="G55" s="25">
        <f t="shared" si="1"/>
        <v>10392</v>
      </c>
      <c r="H55" s="18"/>
    </row>
    <row r="56" spans="1:8" s="19" customFormat="1" ht="19.5" customHeight="1" x14ac:dyDescent="0.35">
      <c r="A56" s="20">
        <v>46</v>
      </c>
      <c r="B56" s="21" t="s">
        <v>31</v>
      </c>
      <c r="C56" s="41">
        <v>44788</v>
      </c>
      <c r="D56" s="22" t="s">
        <v>9</v>
      </c>
      <c r="E56" s="23" t="s">
        <v>155</v>
      </c>
      <c r="F56" s="24">
        <v>602</v>
      </c>
      <c r="G56" s="25">
        <f t="shared" si="1"/>
        <v>17458</v>
      </c>
      <c r="H56" s="18"/>
    </row>
    <row r="57" spans="1:8" ht="19.5" customHeight="1" x14ac:dyDescent="0.35">
      <c r="A57" s="20">
        <v>47</v>
      </c>
      <c r="B57" s="21" t="s">
        <v>240</v>
      </c>
      <c r="C57" s="41">
        <v>44918</v>
      </c>
      <c r="D57" s="22" t="s">
        <v>9</v>
      </c>
      <c r="E57" s="23" t="s">
        <v>156</v>
      </c>
      <c r="F57" s="24">
        <v>28.68</v>
      </c>
      <c r="G57" s="25">
        <f t="shared" si="1"/>
        <v>141535.79999999999</v>
      </c>
    </row>
    <row r="58" spans="1:8" s="19" customFormat="1" ht="19.5" customHeight="1" x14ac:dyDescent="0.35">
      <c r="A58" s="28">
        <v>48</v>
      </c>
      <c r="B58" s="44" t="s">
        <v>71</v>
      </c>
      <c r="C58" s="42">
        <v>44911</v>
      </c>
      <c r="D58" s="29" t="s">
        <v>9</v>
      </c>
      <c r="E58" s="45" t="s">
        <v>137</v>
      </c>
      <c r="F58" s="46">
        <v>141.6</v>
      </c>
      <c r="G58" s="32">
        <f t="shared" si="1"/>
        <v>14160</v>
      </c>
      <c r="H58" s="18"/>
    </row>
    <row r="59" spans="1:8" s="19" customFormat="1" ht="19.5" customHeight="1" x14ac:dyDescent="0.35">
      <c r="A59" s="20">
        <v>49</v>
      </c>
      <c r="B59" s="21" t="s">
        <v>72</v>
      </c>
      <c r="C59" s="41">
        <v>44830</v>
      </c>
      <c r="D59" s="22" t="s">
        <v>9</v>
      </c>
      <c r="E59" s="23" t="s">
        <v>157</v>
      </c>
      <c r="F59" s="24">
        <v>91.99</v>
      </c>
      <c r="G59" s="25">
        <f t="shared" si="1"/>
        <v>9934.92</v>
      </c>
      <c r="H59" s="18"/>
    </row>
    <row r="60" spans="1:8" s="19" customFormat="1" ht="19.5" customHeight="1" x14ac:dyDescent="0.35">
      <c r="A60" s="20">
        <v>50</v>
      </c>
      <c r="B60" s="21" t="s">
        <v>73</v>
      </c>
      <c r="C60" s="41">
        <v>44830</v>
      </c>
      <c r="D60" s="22" t="s">
        <v>9</v>
      </c>
      <c r="E60" s="23" t="s">
        <v>158</v>
      </c>
      <c r="F60" s="24">
        <v>30.68</v>
      </c>
      <c r="G60" s="25">
        <f t="shared" si="1"/>
        <v>33257.120000000003</v>
      </c>
      <c r="H60" s="18"/>
    </row>
    <row r="61" spans="1:8" ht="19.5" customHeight="1" x14ac:dyDescent="0.35">
      <c r="A61" s="20">
        <v>51</v>
      </c>
      <c r="B61" s="21" t="s">
        <v>74</v>
      </c>
      <c r="C61" s="41">
        <v>44830</v>
      </c>
      <c r="D61" s="22" t="s">
        <v>9</v>
      </c>
      <c r="E61" s="23" t="s">
        <v>159</v>
      </c>
      <c r="F61" s="24">
        <v>30.68</v>
      </c>
      <c r="G61" s="25">
        <f t="shared" si="1"/>
        <v>7608.64</v>
      </c>
    </row>
    <row r="62" spans="1:8" ht="19.5" customHeight="1" x14ac:dyDescent="0.35">
      <c r="A62" s="20">
        <v>52</v>
      </c>
      <c r="B62" s="21" t="s">
        <v>75</v>
      </c>
      <c r="C62" s="41">
        <v>44830</v>
      </c>
      <c r="D62" s="22" t="s">
        <v>9</v>
      </c>
      <c r="E62" s="23" t="s">
        <v>160</v>
      </c>
      <c r="F62" s="24">
        <v>30.68</v>
      </c>
      <c r="G62" s="25">
        <f t="shared" si="1"/>
        <v>981.76</v>
      </c>
    </row>
    <row r="63" spans="1:8" ht="19.5" customHeight="1" x14ac:dyDescent="0.35">
      <c r="A63" s="20">
        <v>53</v>
      </c>
      <c r="B63" s="21" t="s">
        <v>76</v>
      </c>
      <c r="C63" s="41">
        <v>44830</v>
      </c>
      <c r="D63" s="22" t="s">
        <v>9</v>
      </c>
      <c r="E63" s="23" t="s">
        <v>145</v>
      </c>
      <c r="F63" s="24">
        <v>30.68</v>
      </c>
      <c r="G63" s="25">
        <f t="shared" si="1"/>
        <v>920.4</v>
      </c>
    </row>
    <row r="64" spans="1:8" ht="19.5" customHeight="1" x14ac:dyDescent="0.35">
      <c r="A64" s="20">
        <v>54</v>
      </c>
      <c r="B64" s="21" t="s">
        <v>77</v>
      </c>
      <c r="C64" s="41">
        <v>44830</v>
      </c>
      <c r="D64" s="22" t="s">
        <v>9</v>
      </c>
      <c r="E64" s="23" t="s">
        <v>145</v>
      </c>
      <c r="F64" s="24">
        <v>30.68</v>
      </c>
      <c r="G64" s="25">
        <f t="shared" si="1"/>
        <v>920.4</v>
      </c>
    </row>
    <row r="65" spans="1:8" ht="19.5" customHeight="1" x14ac:dyDescent="0.35">
      <c r="A65" s="20">
        <v>55</v>
      </c>
      <c r="B65" s="21" t="s">
        <v>46</v>
      </c>
      <c r="C65" s="41">
        <v>44830</v>
      </c>
      <c r="D65" s="22" t="s">
        <v>9</v>
      </c>
      <c r="E65" s="23" t="s">
        <v>161</v>
      </c>
      <c r="F65" s="24">
        <v>35.4</v>
      </c>
      <c r="G65" s="25">
        <f t="shared" si="1"/>
        <v>5062.2</v>
      </c>
    </row>
    <row r="66" spans="1:8" s="19" customFormat="1" ht="27" customHeight="1" x14ac:dyDescent="0.35">
      <c r="A66" s="20">
        <v>56</v>
      </c>
      <c r="B66" s="21" t="s">
        <v>78</v>
      </c>
      <c r="C66" s="41">
        <v>44867</v>
      </c>
      <c r="D66" s="22" t="s">
        <v>9</v>
      </c>
      <c r="E66" s="23" t="s">
        <v>162</v>
      </c>
      <c r="F66" s="24">
        <v>12.98</v>
      </c>
      <c r="G66" s="25">
        <f t="shared" si="1"/>
        <v>402380</v>
      </c>
      <c r="H66" s="18"/>
    </row>
    <row r="67" spans="1:8" ht="19.5" customHeight="1" x14ac:dyDescent="0.35">
      <c r="A67" s="20">
        <v>57</v>
      </c>
      <c r="B67" s="21" t="s">
        <v>32</v>
      </c>
      <c r="C67" s="41">
        <v>44918</v>
      </c>
      <c r="D67" s="22" t="s">
        <v>9</v>
      </c>
      <c r="E67" s="23" t="s">
        <v>163</v>
      </c>
      <c r="F67" s="24">
        <v>97.59</v>
      </c>
      <c r="G67" s="25">
        <f t="shared" si="1"/>
        <v>5562.63</v>
      </c>
    </row>
    <row r="68" spans="1:8" ht="19.5" customHeight="1" x14ac:dyDescent="0.35">
      <c r="A68" s="20">
        <v>58</v>
      </c>
      <c r="B68" s="21" t="s">
        <v>79</v>
      </c>
      <c r="C68" s="41">
        <v>44830</v>
      </c>
      <c r="D68" s="22" t="s">
        <v>9</v>
      </c>
      <c r="E68" s="23" t="s">
        <v>116</v>
      </c>
      <c r="F68" s="24">
        <v>45.75</v>
      </c>
      <c r="G68" s="25">
        <f t="shared" si="1"/>
        <v>3660</v>
      </c>
    </row>
    <row r="69" spans="1:8" ht="19.5" customHeight="1" x14ac:dyDescent="0.35">
      <c r="A69" s="20">
        <v>59</v>
      </c>
      <c r="B69" s="21" t="s">
        <v>80</v>
      </c>
      <c r="C69" s="41">
        <v>44918</v>
      </c>
      <c r="D69" s="22" t="s">
        <v>9</v>
      </c>
      <c r="E69" s="23" t="s">
        <v>122</v>
      </c>
      <c r="F69" s="24">
        <v>5.9</v>
      </c>
      <c r="G69" s="25">
        <f t="shared" si="1"/>
        <v>790.6</v>
      </c>
    </row>
    <row r="70" spans="1:8" ht="19.5" customHeight="1" x14ac:dyDescent="0.35">
      <c r="A70" s="20">
        <v>60</v>
      </c>
      <c r="B70" s="21" t="s">
        <v>81</v>
      </c>
      <c r="C70" s="41">
        <v>44909</v>
      </c>
      <c r="D70" s="22" t="s">
        <v>9</v>
      </c>
      <c r="E70" s="23" t="s">
        <v>164</v>
      </c>
      <c r="F70" s="24">
        <v>285.01</v>
      </c>
      <c r="G70" s="25">
        <f t="shared" si="1"/>
        <v>7980.28</v>
      </c>
    </row>
    <row r="71" spans="1:8" ht="19.5" customHeight="1" x14ac:dyDescent="0.35">
      <c r="A71" s="20">
        <v>61</v>
      </c>
      <c r="B71" s="21" t="s">
        <v>82</v>
      </c>
      <c r="C71" s="41">
        <v>44909</v>
      </c>
      <c r="D71" s="22" t="s">
        <v>9</v>
      </c>
      <c r="E71" s="23" t="s">
        <v>165</v>
      </c>
      <c r="F71" s="24">
        <v>425</v>
      </c>
      <c r="G71" s="25">
        <f t="shared" si="1"/>
        <v>15725</v>
      </c>
    </row>
    <row r="72" spans="1:8" ht="19.5" customHeight="1" x14ac:dyDescent="0.35">
      <c r="A72" s="20">
        <v>62</v>
      </c>
      <c r="B72" s="21" t="s">
        <v>47</v>
      </c>
      <c r="C72" s="41">
        <v>44805</v>
      </c>
      <c r="D72" s="22" t="s">
        <v>9</v>
      </c>
      <c r="E72" s="23" t="s">
        <v>166</v>
      </c>
      <c r="F72" s="24">
        <v>683</v>
      </c>
      <c r="G72" s="25">
        <f t="shared" si="1"/>
        <v>18441</v>
      </c>
    </row>
    <row r="73" spans="1:8" ht="19.5" customHeight="1" x14ac:dyDescent="0.35">
      <c r="A73" s="20">
        <v>63</v>
      </c>
      <c r="B73" s="21" t="s">
        <v>83</v>
      </c>
      <c r="C73" s="41">
        <v>44788</v>
      </c>
      <c r="D73" s="22" t="s">
        <v>9</v>
      </c>
      <c r="E73" s="23" t="s">
        <v>128</v>
      </c>
      <c r="F73" s="24">
        <v>21.79</v>
      </c>
      <c r="G73" s="25">
        <f t="shared" si="1"/>
        <v>566.54</v>
      </c>
    </row>
    <row r="74" spans="1:8" ht="19.5" customHeight="1" x14ac:dyDescent="0.35">
      <c r="A74" s="20">
        <v>64</v>
      </c>
      <c r="B74" s="21" t="s">
        <v>84</v>
      </c>
      <c r="C74" s="41">
        <v>44909</v>
      </c>
      <c r="D74" s="22" t="s">
        <v>9</v>
      </c>
      <c r="E74" s="23" t="s">
        <v>167</v>
      </c>
      <c r="F74" s="24">
        <v>985.01</v>
      </c>
      <c r="G74" s="25">
        <f t="shared" si="1"/>
        <v>14775.15</v>
      </c>
    </row>
    <row r="75" spans="1:8" ht="19.5" customHeight="1" x14ac:dyDescent="0.35">
      <c r="A75" s="20">
        <v>65</v>
      </c>
      <c r="B75" s="21" t="s">
        <v>85</v>
      </c>
      <c r="C75" s="41">
        <v>44918</v>
      </c>
      <c r="D75" s="22" t="s">
        <v>9</v>
      </c>
      <c r="E75" s="23" t="s">
        <v>146</v>
      </c>
      <c r="F75" s="24">
        <v>338</v>
      </c>
      <c r="G75" s="25">
        <f t="shared" si="1"/>
        <v>16900</v>
      </c>
    </row>
    <row r="76" spans="1:8" ht="19.5" customHeight="1" x14ac:dyDescent="0.35">
      <c r="A76" s="20">
        <v>66</v>
      </c>
      <c r="B76" s="21" t="s">
        <v>86</v>
      </c>
      <c r="C76" s="41">
        <v>44918</v>
      </c>
      <c r="D76" s="22" t="s">
        <v>9</v>
      </c>
      <c r="E76" s="23" t="s">
        <v>167</v>
      </c>
      <c r="F76" s="24">
        <v>1264.04</v>
      </c>
      <c r="G76" s="25">
        <f t="shared" si="1"/>
        <v>18960.599999999999</v>
      </c>
    </row>
    <row r="77" spans="1:8" s="19" customFormat="1" ht="19.5" customHeight="1" x14ac:dyDescent="0.35">
      <c r="A77" s="20">
        <v>67</v>
      </c>
      <c r="B77" s="21" t="s">
        <v>87</v>
      </c>
      <c r="C77" s="41">
        <v>44830</v>
      </c>
      <c r="D77" s="22" t="s">
        <v>9</v>
      </c>
      <c r="E77" s="23" t="s">
        <v>143</v>
      </c>
      <c r="F77" s="24">
        <v>684.4</v>
      </c>
      <c r="G77" s="25">
        <f t="shared" si="1"/>
        <v>51330</v>
      </c>
      <c r="H77" s="18"/>
    </row>
    <row r="78" spans="1:8" ht="19.5" customHeight="1" x14ac:dyDescent="0.35">
      <c r="A78" s="20">
        <v>68</v>
      </c>
      <c r="B78" s="21" t="s">
        <v>88</v>
      </c>
      <c r="C78" s="41">
        <v>44922</v>
      </c>
      <c r="D78" s="22" t="s">
        <v>9</v>
      </c>
      <c r="E78" s="23" t="s">
        <v>168</v>
      </c>
      <c r="F78" s="24">
        <v>100.3</v>
      </c>
      <c r="G78" s="25">
        <f t="shared" si="1"/>
        <v>9829.4</v>
      </c>
    </row>
    <row r="79" spans="1:8" ht="19.5" customHeight="1" x14ac:dyDescent="0.35">
      <c r="A79" s="20">
        <v>69</v>
      </c>
      <c r="B79" s="21" t="s">
        <v>89</v>
      </c>
      <c r="C79" s="41">
        <v>44922</v>
      </c>
      <c r="D79" s="22" t="s">
        <v>9</v>
      </c>
      <c r="E79" s="23" t="s">
        <v>169</v>
      </c>
      <c r="F79" s="24">
        <v>61.36</v>
      </c>
      <c r="G79" s="25">
        <f t="shared" si="1"/>
        <v>5645.12</v>
      </c>
    </row>
    <row r="80" spans="1:8" ht="19.5" customHeight="1" x14ac:dyDescent="0.35">
      <c r="A80" s="20">
        <v>70</v>
      </c>
      <c r="B80" s="21" t="s">
        <v>90</v>
      </c>
      <c r="C80" s="41">
        <v>44922</v>
      </c>
      <c r="D80" s="22" t="s">
        <v>9</v>
      </c>
      <c r="E80" s="23" t="s">
        <v>170</v>
      </c>
      <c r="F80" s="24">
        <v>108.56</v>
      </c>
      <c r="G80" s="25">
        <f t="shared" si="1"/>
        <v>8359.1200000000008</v>
      </c>
    </row>
    <row r="81" spans="1:8" ht="19.5" customHeight="1" x14ac:dyDescent="0.35">
      <c r="A81" s="20">
        <v>71</v>
      </c>
      <c r="B81" s="21" t="s">
        <v>91</v>
      </c>
      <c r="C81" s="41">
        <v>44922</v>
      </c>
      <c r="D81" s="22" t="s">
        <v>9</v>
      </c>
      <c r="E81" s="23" t="s">
        <v>171</v>
      </c>
      <c r="F81" s="24">
        <v>100.3</v>
      </c>
      <c r="G81" s="25">
        <f t="shared" si="1"/>
        <v>7823.4</v>
      </c>
    </row>
    <row r="82" spans="1:8" ht="19.5" customHeight="1" x14ac:dyDescent="0.35">
      <c r="A82" s="20">
        <v>72</v>
      </c>
      <c r="B82" s="21" t="s">
        <v>12</v>
      </c>
      <c r="C82" s="41">
        <v>44813</v>
      </c>
      <c r="D82" s="22" t="s">
        <v>9</v>
      </c>
      <c r="E82" s="23" t="s">
        <v>167</v>
      </c>
      <c r="F82" s="24">
        <v>153.4</v>
      </c>
      <c r="G82" s="25">
        <f t="shared" ref="G82:G109" si="2">+E82*F82</f>
        <v>2301</v>
      </c>
    </row>
    <row r="83" spans="1:8" ht="26" customHeight="1" x14ac:dyDescent="0.35">
      <c r="A83" s="20">
        <v>73</v>
      </c>
      <c r="B83" s="21" t="s">
        <v>14</v>
      </c>
      <c r="C83" s="41">
        <v>44813</v>
      </c>
      <c r="D83" s="22" t="s">
        <v>9</v>
      </c>
      <c r="E83" s="23" t="s">
        <v>172</v>
      </c>
      <c r="F83" s="24">
        <v>79.650000000000006</v>
      </c>
      <c r="G83" s="25">
        <f t="shared" si="2"/>
        <v>3026.7000000000003</v>
      </c>
    </row>
    <row r="84" spans="1:8" ht="24" customHeight="1" x14ac:dyDescent="0.35">
      <c r="A84" s="20">
        <v>74</v>
      </c>
      <c r="B84" s="21" t="s">
        <v>92</v>
      </c>
      <c r="C84" s="41">
        <v>44813</v>
      </c>
      <c r="D84" s="22" t="s">
        <v>9</v>
      </c>
      <c r="E84" s="23" t="s">
        <v>146</v>
      </c>
      <c r="F84" s="24">
        <v>106.2</v>
      </c>
      <c r="G84" s="25">
        <f t="shared" si="2"/>
        <v>5310</v>
      </c>
    </row>
    <row r="85" spans="1:8" ht="27.5" customHeight="1" x14ac:dyDescent="0.35">
      <c r="A85" s="20">
        <v>75</v>
      </c>
      <c r="B85" s="21" t="s">
        <v>13</v>
      </c>
      <c r="C85" s="41">
        <v>44813</v>
      </c>
      <c r="D85" s="22" t="s">
        <v>9</v>
      </c>
      <c r="E85" s="23" t="s">
        <v>173</v>
      </c>
      <c r="F85" s="24">
        <v>27.14</v>
      </c>
      <c r="G85" s="25">
        <f t="shared" si="2"/>
        <v>112196.76000000001</v>
      </c>
    </row>
    <row r="86" spans="1:8" ht="26" customHeight="1" x14ac:dyDescent="0.35">
      <c r="A86" s="20">
        <v>76</v>
      </c>
      <c r="B86" s="21" t="s">
        <v>93</v>
      </c>
      <c r="C86" s="41">
        <v>44813</v>
      </c>
      <c r="D86" s="22" t="s">
        <v>9</v>
      </c>
      <c r="E86" s="23" t="s">
        <v>174</v>
      </c>
      <c r="F86" s="24">
        <v>27.14</v>
      </c>
      <c r="G86" s="25">
        <f t="shared" si="2"/>
        <v>93171.62</v>
      </c>
    </row>
    <row r="87" spans="1:8" ht="19.5" customHeight="1" x14ac:dyDescent="0.35">
      <c r="A87" s="20">
        <v>77</v>
      </c>
      <c r="B87" s="21" t="s">
        <v>10</v>
      </c>
      <c r="C87" s="41">
        <v>44922</v>
      </c>
      <c r="D87" s="22" t="s">
        <v>9</v>
      </c>
      <c r="E87" s="23" t="s">
        <v>175</v>
      </c>
      <c r="F87" s="24">
        <v>82.6</v>
      </c>
      <c r="G87" s="25">
        <f t="shared" si="2"/>
        <v>9829.4</v>
      </c>
    </row>
    <row r="88" spans="1:8" ht="19.5" customHeight="1" x14ac:dyDescent="0.35">
      <c r="A88" s="20">
        <v>78</v>
      </c>
      <c r="B88" s="21" t="s">
        <v>48</v>
      </c>
      <c r="C88" s="41">
        <v>44922</v>
      </c>
      <c r="D88" s="22" t="s">
        <v>9</v>
      </c>
      <c r="E88" s="23" t="s">
        <v>165</v>
      </c>
      <c r="F88" s="24">
        <v>79.06</v>
      </c>
      <c r="G88" s="25">
        <f t="shared" si="2"/>
        <v>2925.2200000000003</v>
      </c>
    </row>
    <row r="89" spans="1:8" ht="19.5" customHeight="1" x14ac:dyDescent="0.35">
      <c r="A89" s="20">
        <v>79</v>
      </c>
      <c r="B89" s="21" t="s">
        <v>94</v>
      </c>
      <c r="C89" s="41">
        <v>44922</v>
      </c>
      <c r="D89" s="22" t="s">
        <v>9</v>
      </c>
      <c r="E89" s="23" t="s">
        <v>176</v>
      </c>
      <c r="F89" s="24">
        <v>109.74</v>
      </c>
      <c r="G89" s="25">
        <f t="shared" si="2"/>
        <v>8998.68</v>
      </c>
    </row>
    <row r="90" spans="1:8" s="19" customFormat="1" ht="19.5" customHeight="1" x14ac:dyDescent="0.35">
      <c r="A90" s="20">
        <v>80</v>
      </c>
      <c r="B90" s="21" t="s">
        <v>95</v>
      </c>
      <c r="C90" s="41">
        <v>44706</v>
      </c>
      <c r="D90" s="22" t="s">
        <v>9</v>
      </c>
      <c r="E90" s="23" t="s">
        <v>115</v>
      </c>
      <c r="F90" s="24">
        <v>200</v>
      </c>
      <c r="G90" s="25">
        <f t="shared" si="2"/>
        <v>1800</v>
      </c>
      <c r="H90" s="18"/>
    </row>
    <row r="91" spans="1:8" s="19" customFormat="1" ht="19.5" customHeight="1" x14ac:dyDescent="0.35">
      <c r="A91" s="20">
        <v>81</v>
      </c>
      <c r="B91" s="21" t="s">
        <v>96</v>
      </c>
      <c r="C91" s="41">
        <v>44922</v>
      </c>
      <c r="D91" s="22" t="s">
        <v>9</v>
      </c>
      <c r="E91" s="23" t="s">
        <v>177</v>
      </c>
      <c r="F91" s="24">
        <v>27.08</v>
      </c>
      <c r="G91" s="25">
        <f t="shared" si="2"/>
        <v>47335.839999999997</v>
      </c>
      <c r="H91" s="18"/>
    </row>
    <row r="92" spans="1:8" ht="19.5" customHeight="1" x14ac:dyDescent="0.35">
      <c r="A92" s="20">
        <v>82</v>
      </c>
      <c r="B92" s="21" t="s">
        <v>97</v>
      </c>
      <c r="C92" s="41">
        <v>44922</v>
      </c>
      <c r="D92" s="22" t="s">
        <v>9</v>
      </c>
      <c r="E92" s="23" t="s">
        <v>178</v>
      </c>
      <c r="F92" s="24">
        <v>117.02</v>
      </c>
      <c r="G92" s="25">
        <f t="shared" si="2"/>
        <v>67403.520000000004</v>
      </c>
    </row>
    <row r="93" spans="1:8" ht="19.5" customHeight="1" x14ac:dyDescent="0.35">
      <c r="A93" s="20">
        <v>83</v>
      </c>
      <c r="B93" s="21" t="s">
        <v>98</v>
      </c>
      <c r="C93" s="41">
        <v>44922</v>
      </c>
      <c r="D93" s="22" t="s">
        <v>9</v>
      </c>
      <c r="E93" s="23" t="s">
        <v>179</v>
      </c>
      <c r="F93" s="24">
        <v>59</v>
      </c>
      <c r="G93" s="25">
        <f t="shared" si="2"/>
        <v>74576</v>
      </c>
    </row>
    <row r="94" spans="1:8" ht="19.5" customHeight="1" x14ac:dyDescent="0.35">
      <c r="A94" s="20">
        <v>84</v>
      </c>
      <c r="B94" s="21" t="s">
        <v>99</v>
      </c>
      <c r="C94" s="41">
        <v>44706</v>
      </c>
      <c r="D94" s="22" t="s">
        <v>9</v>
      </c>
      <c r="E94" s="23" t="s">
        <v>128</v>
      </c>
      <c r="F94" s="24">
        <v>200.6</v>
      </c>
      <c r="G94" s="25">
        <f t="shared" si="2"/>
        <v>5215.5999999999995</v>
      </c>
      <c r="H94" s="6"/>
    </row>
    <row r="95" spans="1:8" ht="19.5" customHeight="1" x14ac:dyDescent="0.35">
      <c r="A95" s="20">
        <v>85</v>
      </c>
      <c r="B95" s="21" t="s">
        <v>100</v>
      </c>
      <c r="C95" s="41">
        <v>44813</v>
      </c>
      <c r="D95" s="22" t="s">
        <v>9</v>
      </c>
      <c r="E95" s="23" t="s">
        <v>180</v>
      </c>
      <c r="F95" s="24">
        <v>93.1</v>
      </c>
      <c r="G95" s="25">
        <f t="shared" si="2"/>
        <v>6610.0999999999995</v>
      </c>
      <c r="H95" s="6"/>
    </row>
    <row r="96" spans="1:8" ht="19.5" customHeight="1" x14ac:dyDescent="0.35">
      <c r="A96" s="20">
        <v>86</v>
      </c>
      <c r="B96" s="21" t="s">
        <v>49</v>
      </c>
      <c r="C96" s="41">
        <v>44922</v>
      </c>
      <c r="D96" s="22" t="s">
        <v>9</v>
      </c>
      <c r="E96" s="23" t="s">
        <v>181</v>
      </c>
      <c r="F96" s="24">
        <v>169.92</v>
      </c>
      <c r="G96" s="25">
        <f t="shared" si="2"/>
        <v>5267.5199999999995</v>
      </c>
      <c r="H96" s="6"/>
    </row>
    <row r="97" spans="1:8" ht="19.5" customHeight="1" x14ac:dyDescent="0.35">
      <c r="A97" s="20">
        <v>87</v>
      </c>
      <c r="B97" s="21" t="s">
        <v>101</v>
      </c>
      <c r="C97" s="41">
        <v>44889</v>
      </c>
      <c r="D97" s="22" t="s">
        <v>9</v>
      </c>
      <c r="E97" s="23" t="s">
        <v>182</v>
      </c>
      <c r="F97" s="24">
        <v>2.86</v>
      </c>
      <c r="G97" s="25">
        <f t="shared" si="2"/>
        <v>2479.62</v>
      </c>
      <c r="H97" s="6"/>
    </row>
    <row r="98" spans="1:8" s="19" customFormat="1" ht="19.5" customHeight="1" x14ac:dyDescent="0.35">
      <c r="A98" s="20">
        <v>88</v>
      </c>
      <c r="B98" s="21" t="s">
        <v>102</v>
      </c>
      <c r="C98" s="41">
        <v>44706</v>
      </c>
      <c r="D98" s="22" t="s">
        <v>9</v>
      </c>
      <c r="E98" s="23" t="s">
        <v>183</v>
      </c>
      <c r="F98" s="24">
        <v>172.5</v>
      </c>
      <c r="G98" s="25">
        <f t="shared" si="2"/>
        <v>7072.5</v>
      </c>
    </row>
    <row r="99" spans="1:8" ht="19.5" customHeight="1" x14ac:dyDescent="0.35">
      <c r="A99" s="20">
        <v>89</v>
      </c>
      <c r="B99" s="21" t="s">
        <v>103</v>
      </c>
      <c r="C99" s="41">
        <v>44922</v>
      </c>
      <c r="D99" s="22" t="s">
        <v>9</v>
      </c>
      <c r="E99" s="23" t="s">
        <v>116</v>
      </c>
      <c r="F99" s="24">
        <v>108.56</v>
      </c>
      <c r="G99" s="25">
        <f t="shared" si="2"/>
        <v>8684.7999999999993</v>
      </c>
      <c r="H99" s="6"/>
    </row>
    <row r="100" spans="1:8" ht="19.5" customHeight="1" x14ac:dyDescent="0.35">
      <c r="A100" s="20">
        <v>90</v>
      </c>
      <c r="B100" s="21" t="s">
        <v>104</v>
      </c>
      <c r="C100" s="41">
        <v>44922</v>
      </c>
      <c r="D100" s="22" t="s">
        <v>9</v>
      </c>
      <c r="E100" s="23" t="s">
        <v>154</v>
      </c>
      <c r="F100" s="24">
        <v>411.82</v>
      </c>
      <c r="G100" s="25">
        <f t="shared" si="2"/>
        <v>9883.68</v>
      </c>
      <c r="H100" s="6"/>
    </row>
    <row r="101" spans="1:8" ht="19.5" customHeight="1" x14ac:dyDescent="0.35">
      <c r="A101" s="20">
        <v>91</v>
      </c>
      <c r="B101" s="21" t="s">
        <v>105</v>
      </c>
      <c r="C101" s="41">
        <v>44922</v>
      </c>
      <c r="D101" s="22" t="s">
        <v>9</v>
      </c>
      <c r="E101" s="23" t="s">
        <v>184</v>
      </c>
      <c r="F101" s="24">
        <v>53.1</v>
      </c>
      <c r="G101" s="25">
        <f t="shared" si="2"/>
        <v>5363.1</v>
      </c>
      <c r="H101" s="6"/>
    </row>
    <row r="102" spans="1:8" ht="19.5" customHeight="1" x14ac:dyDescent="0.35">
      <c r="A102" s="20">
        <v>92</v>
      </c>
      <c r="B102" s="21" t="s">
        <v>11</v>
      </c>
      <c r="C102" s="41">
        <v>44922</v>
      </c>
      <c r="D102" s="22" t="s">
        <v>9</v>
      </c>
      <c r="E102" s="23" t="s">
        <v>185</v>
      </c>
      <c r="F102" s="24">
        <v>153.4</v>
      </c>
      <c r="G102" s="25">
        <f t="shared" si="2"/>
        <v>15186.6</v>
      </c>
      <c r="H102" s="6"/>
    </row>
    <row r="103" spans="1:8" ht="19.5" customHeight="1" x14ac:dyDescent="0.35">
      <c r="A103" s="20">
        <v>93</v>
      </c>
      <c r="B103" s="21" t="s">
        <v>106</v>
      </c>
      <c r="C103" s="41">
        <v>44922</v>
      </c>
      <c r="D103" s="22" t="s">
        <v>9</v>
      </c>
      <c r="E103" s="23" t="s">
        <v>186</v>
      </c>
      <c r="F103" s="24">
        <v>129.80000000000001</v>
      </c>
      <c r="G103" s="25">
        <f t="shared" si="2"/>
        <v>17782.600000000002</v>
      </c>
      <c r="H103" s="6"/>
    </row>
    <row r="104" spans="1:8" ht="19.5" customHeight="1" x14ac:dyDescent="0.35">
      <c r="A104" s="28">
        <v>94</v>
      </c>
      <c r="B104" s="44" t="s">
        <v>107</v>
      </c>
      <c r="C104" s="42">
        <v>44901</v>
      </c>
      <c r="D104" s="29" t="s">
        <v>9</v>
      </c>
      <c r="E104" s="45" t="s">
        <v>187</v>
      </c>
      <c r="F104" s="46">
        <v>133.4</v>
      </c>
      <c r="G104" s="32">
        <f t="shared" si="2"/>
        <v>63898.600000000006</v>
      </c>
      <c r="H104" s="6"/>
    </row>
    <row r="105" spans="1:8" ht="19.5" customHeight="1" x14ac:dyDescent="0.35">
      <c r="A105" s="20">
        <v>95</v>
      </c>
      <c r="B105" s="21" t="s">
        <v>108</v>
      </c>
      <c r="C105" s="41">
        <v>44909</v>
      </c>
      <c r="D105" s="22" t="s">
        <v>9</v>
      </c>
      <c r="E105" s="23" t="s">
        <v>188</v>
      </c>
      <c r="F105" s="24">
        <v>551</v>
      </c>
      <c r="G105" s="25">
        <f t="shared" si="2"/>
        <v>35815</v>
      </c>
      <c r="H105" s="6"/>
    </row>
    <row r="106" spans="1:8" ht="19.5" customHeight="1" x14ac:dyDescent="0.35">
      <c r="A106" s="20">
        <v>96</v>
      </c>
      <c r="B106" s="21" t="s">
        <v>109</v>
      </c>
      <c r="C106" s="41">
        <v>44909</v>
      </c>
      <c r="D106" s="22" t="s">
        <v>9</v>
      </c>
      <c r="E106" s="23" t="s">
        <v>169</v>
      </c>
      <c r="F106" s="24">
        <v>277.3</v>
      </c>
      <c r="G106" s="25">
        <f t="shared" si="2"/>
        <v>25511.600000000002</v>
      </c>
      <c r="H106" s="6"/>
    </row>
    <row r="107" spans="1:8" ht="19.5" customHeight="1" x14ac:dyDescent="0.35">
      <c r="A107" s="20">
        <v>97</v>
      </c>
      <c r="B107" s="21" t="s">
        <v>110</v>
      </c>
      <c r="C107" s="41">
        <v>44909</v>
      </c>
      <c r="D107" s="22" t="s">
        <v>9</v>
      </c>
      <c r="E107" s="23" t="s">
        <v>189</v>
      </c>
      <c r="F107" s="24">
        <v>277.3</v>
      </c>
      <c r="G107" s="25">
        <f t="shared" si="2"/>
        <v>24679.7</v>
      </c>
      <c r="H107" s="6"/>
    </row>
    <row r="108" spans="1:8" ht="19.5" customHeight="1" x14ac:dyDescent="0.35">
      <c r="A108" s="20">
        <v>98</v>
      </c>
      <c r="B108" s="21" t="s">
        <v>111</v>
      </c>
      <c r="C108" s="41">
        <v>44907</v>
      </c>
      <c r="D108" s="22" t="s">
        <v>9</v>
      </c>
      <c r="E108" s="23" t="s">
        <v>190</v>
      </c>
      <c r="F108" s="24">
        <v>255.2</v>
      </c>
      <c r="G108" s="25">
        <f t="shared" si="2"/>
        <v>997066.39999999991</v>
      </c>
    </row>
    <row r="109" spans="1:8" ht="28" customHeight="1" x14ac:dyDescent="0.35">
      <c r="A109" s="20">
        <v>99</v>
      </c>
      <c r="B109" s="21" t="s">
        <v>112</v>
      </c>
      <c r="C109" s="41">
        <v>44901</v>
      </c>
      <c r="D109" s="22" t="s">
        <v>9</v>
      </c>
      <c r="E109" s="23" t="s">
        <v>191</v>
      </c>
      <c r="F109" s="24">
        <v>375.24</v>
      </c>
      <c r="G109" s="25">
        <f t="shared" si="2"/>
        <v>27392.52</v>
      </c>
    </row>
    <row r="110" spans="1:8" ht="25" customHeight="1" x14ac:dyDescent="0.35">
      <c r="A110" s="20">
        <v>100</v>
      </c>
      <c r="B110" s="21" t="s">
        <v>113</v>
      </c>
      <c r="C110" s="41">
        <v>44909</v>
      </c>
      <c r="D110" s="22" t="s">
        <v>9</v>
      </c>
      <c r="E110" s="23" t="s">
        <v>146</v>
      </c>
      <c r="F110" s="24">
        <v>584.1</v>
      </c>
      <c r="G110" s="25">
        <f t="shared" ref="G110" si="3">+E110*F110</f>
        <v>29205</v>
      </c>
    </row>
    <row r="111" spans="1:8" s="19" customFormat="1" ht="19.5" customHeight="1" x14ac:dyDescent="0.25">
      <c r="A111" s="20">
        <v>101</v>
      </c>
      <c r="B111" s="49" t="s">
        <v>196</v>
      </c>
      <c r="C111" s="41">
        <v>44838</v>
      </c>
      <c r="D111" s="22" t="s">
        <v>9</v>
      </c>
      <c r="E111" s="26">
        <f>+'[1]TONNER DICIEMBRE'!L6-'[1]TONNER DICIEMBRE'!AI6</f>
        <v>287</v>
      </c>
      <c r="F111" s="27">
        <v>4179.3500000000004</v>
      </c>
      <c r="G111" s="25">
        <f>+F111*E111</f>
        <v>1199473.4500000002</v>
      </c>
      <c r="H111" s="18"/>
    </row>
    <row r="112" spans="1:8" ht="19.5" customHeight="1" x14ac:dyDescent="0.25">
      <c r="A112" s="20">
        <v>102</v>
      </c>
      <c r="B112" s="49" t="s">
        <v>197</v>
      </c>
      <c r="C112" s="41">
        <v>44838</v>
      </c>
      <c r="D112" s="22" t="s">
        <v>9</v>
      </c>
      <c r="E112" s="26">
        <f>+'[1]TONNER DICIEMBRE'!L7-'[1]TONNER DICIEMBRE'!AI7</f>
        <v>19</v>
      </c>
      <c r="F112" s="27">
        <v>5621.3</v>
      </c>
      <c r="G112" s="25">
        <f t="shared" ref="G112:G158" si="4">+F112*E112</f>
        <v>106804.7</v>
      </c>
    </row>
    <row r="113" spans="1:7" ht="19.5" customHeight="1" x14ac:dyDescent="0.25">
      <c r="A113" s="20">
        <v>103</v>
      </c>
      <c r="B113" s="49" t="s">
        <v>198</v>
      </c>
      <c r="C113" s="41">
        <v>44838</v>
      </c>
      <c r="D113" s="22" t="s">
        <v>9</v>
      </c>
      <c r="E113" s="26">
        <f>+'[1]TONNER DICIEMBRE'!L8-'[1]TONNER DICIEMBRE'!AI8</f>
        <v>46</v>
      </c>
      <c r="F113" s="27">
        <v>10315.36</v>
      </c>
      <c r="G113" s="25">
        <f t="shared" si="4"/>
        <v>474506.56000000006</v>
      </c>
    </row>
    <row r="114" spans="1:7" ht="19.5" customHeight="1" x14ac:dyDescent="0.25">
      <c r="A114" s="20">
        <v>104</v>
      </c>
      <c r="B114" s="49" t="s">
        <v>199</v>
      </c>
      <c r="C114" s="41">
        <v>44838</v>
      </c>
      <c r="D114" s="22" t="s">
        <v>9</v>
      </c>
      <c r="E114" s="26">
        <f>+'[1]TONNER DICIEMBRE'!L9-'[1]TONNER DICIEMBRE'!AI9</f>
        <v>50</v>
      </c>
      <c r="F114" s="27">
        <v>12932.52</v>
      </c>
      <c r="G114" s="25">
        <f t="shared" si="4"/>
        <v>646626</v>
      </c>
    </row>
    <row r="115" spans="1:7" ht="19.5" customHeight="1" x14ac:dyDescent="0.25">
      <c r="A115" s="20">
        <v>105</v>
      </c>
      <c r="B115" s="49" t="s">
        <v>200</v>
      </c>
      <c r="C115" s="41">
        <v>44838</v>
      </c>
      <c r="D115" s="22" t="s">
        <v>9</v>
      </c>
      <c r="E115" s="26">
        <f>+'[1]TONNER DICIEMBRE'!L10-'[1]TONNER DICIEMBRE'!AI10</f>
        <v>50</v>
      </c>
      <c r="F115" s="27">
        <v>12932.52</v>
      </c>
      <c r="G115" s="25">
        <f t="shared" si="4"/>
        <v>646626</v>
      </c>
    </row>
    <row r="116" spans="1:7" ht="19.5" customHeight="1" x14ac:dyDescent="0.25">
      <c r="A116" s="20">
        <v>106</v>
      </c>
      <c r="B116" s="49" t="s">
        <v>201</v>
      </c>
      <c r="C116" s="41">
        <v>44838</v>
      </c>
      <c r="D116" s="22" t="s">
        <v>9</v>
      </c>
      <c r="E116" s="26">
        <f>+'[1]TONNER DICIEMBRE'!L11-'[1]TONNER DICIEMBRE'!AI11</f>
        <v>50</v>
      </c>
      <c r="F116" s="27">
        <v>12932.52</v>
      </c>
      <c r="G116" s="25">
        <f t="shared" si="4"/>
        <v>646626</v>
      </c>
    </row>
    <row r="117" spans="1:7" ht="19.5" customHeight="1" x14ac:dyDescent="0.25">
      <c r="A117" s="20">
        <v>107</v>
      </c>
      <c r="B117" s="49" t="s">
        <v>202</v>
      </c>
      <c r="C117" s="41">
        <v>44838</v>
      </c>
      <c r="D117" s="22" t="s">
        <v>9</v>
      </c>
      <c r="E117" s="26">
        <f>+'[1]TONNER DICIEMBRE'!L12-'[1]TONNER DICIEMBRE'!AI12</f>
        <v>30</v>
      </c>
      <c r="F117" s="27">
        <v>5722.7403000000004</v>
      </c>
      <c r="G117" s="25">
        <f t="shared" si="4"/>
        <v>171682.209</v>
      </c>
    </row>
    <row r="118" spans="1:7" ht="19.5" customHeight="1" x14ac:dyDescent="0.25">
      <c r="A118" s="20">
        <v>108</v>
      </c>
      <c r="B118" s="49" t="s">
        <v>203</v>
      </c>
      <c r="C118" s="41">
        <v>44838</v>
      </c>
      <c r="D118" s="22" t="s">
        <v>9</v>
      </c>
      <c r="E118" s="26">
        <f>+'[1]TONNER DICIEMBRE'!L13-'[1]TONNER DICIEMBRE'!AI13</f>
        <v>60</v>
      </c>
      <c r="F118" s="27">
        <v>7390.11</v>
      </c>
      <c r="G118" s="25">
        <f t="shared" si="4"/>
        <v>443406.6</v>
      </c>
    </row>
    <row r="119" spans="1:7" ht="19.5" customHeight="1" x14ac:dyDescent="0.25">
      <c r="A119" s="20">
        <v>109</v>
      </c>
      <c r="B119" s="49" t="s">
        <v>204</v>
      </c>
      <c r="C119" s="41">
        <v>44838</v>
      </c>
      <c r="D119" s="22" t="s">
        <v>9</v>
      </c>
      <c r="E119" s="26">
        <f>+'[1]TONNER DICIEMBRE'!L14-'[1]TONNER DICIEMBRE'!AI14</f>
        <v>60</v>
      </c>
      <c r="F119" s="27">
        <v>7390.11</v>
      </c>
      <c r="G119" s="25">
        <f t="shared" si="4"/>
        <v>443406.6</v>
      </c>
    </row>
    <row r="120" spans="1:7" ht="19.5" customHeight="1" x14ac:dyDescent="0.25">
      <c r="A120" s="20">
        <v>110</v>
      </c>
      <c r="B120" s="49" t="s">
        <v>205</v>
      </c>
      <c r="C120" s="41">
        <v>44838</v>
      </c>
      <c r="D120" s="22" t="s">
        <v>9</v>
      </c>
      <c r="E120" s="26">
        <f>+'[1]TONNER DICIEMBRE'!L15-'[1]TONNER DICIEMBRE'!AI15</f>
        <v>30</v>
      </c>
      <c r="F120" s="27">
        <v>7390.11</v>
      </c>
      <c r="G120" s="25">
        <f t="shared" si="4"/>
        <v>221703.3</v>
      </c>
    </row>
    <row r="121" spans="1:7" ht="19.5" customHeight="1" x14ac:dyDescent="0.25">
      <c r="A121" s="20">
        <v>111</v>
      </c>
      <c r="B121" s="49" t="s">
        <v>206</v>
      </c>
      <c r="C121" s="41">
        <v>44838</v>
      </c>
      <c r="D121" s="22" t="s">
        <v>9</v>
      </c>
      <c r="E121" s="26">
        <f>+'[1]TONNER DICIEMBRE'!L16-'[1]TONNER DICIEMBRE'!AI16</f>
        <v>79</v>
      </c>
      <c r="F121" s="27">
        <v>4567.8</v>
      </c>
      <c r="G121" s="25">
        <f t="shared" si="4"/>
        <v>360856.2</v>
      </c>
    </row>
    <row r="122" spans="1:7" ht="19.5" customHeight="1" x14ac:dyDescent="0.25">
      <c r="A122" s="20">
        <v>112</v>
      </c>
      <c r="B122" s="49" t="s">
        <v>207</v>
      </c>
      <c r="C122" s="41">
        <v>44838</v>
      </c>
      <c r="D122" s="22" t="s">
        <v>9</v>
      </c>
      <c r="E122" s="26">
        <f>+'[1]TONNER DICIEMBRE'!L17-'[1]TONNER DICIEMBRE'!AI17</f>
        <v>67</v>
      </c>
      <c r="F122" s="27">
        <v>5722.74</v>
      </c>
      <c r="G122" s="25">
        <f t="shared" si="4"/>
        <v>383423.57999999996</v>
      </c>
    </row>
    <row r="123" spans="1:7" ht="19.5" customHeight="1" x14ac:dyDescent="0.25">
      <c r="A123" s="20">
        <v>113</v>
      </c>
      <c r="B123" s="49" t="s">
        <v>208</v>
      </c>
      <c r="C123" s="41">
        <v>44838</v>
      </c>
      <c r="D123" s="22" t="s">
        <v>9</v>
      </c>
      <c r="E123" s="26">
        <f>+'[1]TONNER DICIEMBRE'!L18-'[1]TONNER DICIEMBRE'!AI18</f>
        <v>68</v>
      </c>
      <c r="F123" s="27">
        <v>5722.74</v>
      </c>
      <c r="G123" s="25">
        <f t="shared" si="4"/>
        <v>389146.32</v>
      </c>
    </row>
    <row r="124" spans="1:7" ht="19.5" customHeight="1" x14ac:dyDescent="0.25">
      <c r="A124" s="20">
        <v>114</v>
      </c>
      <c r="B124" s="49" t="s">
        <v>209</v>
      </c>
      <c r="C124" s="41">
        <v>44838</v>
      </c>
      <c r="D124" s="22" t="s">
        <v>9</v>
      </c>
      <c r="E124" s="26">
        <f>+'[1]TONNER DICIEMBRE'!L19-'[1]TONNER DICIEMBRE'!AI19</f>
        <v>68</v>
      </c>
      <c r="F124" s="27">
        <v>5722.74</v>
      </c>
      <c r="G124" s="25">
        <f t="shared" si="4"/>
        <v>389146.32</v>
      </c>
    </row>
    <row r="125" spans="1:7" ht="19.5" customHeight="1" x14ac:dyDescent="0.25">
      <c r="A125" s="20">
        <v>114</v>
      </c>
      <c r="B125" s="49" t="s">
        <v>210</v>
      </c>
      <c r="C125" s="41">
        <v>44838</v>
      </c>
      <c r="D125" s="22" t="s">
        <v>9</v>
      </c>
      <c r="E125" s="26">
        <f>+'[1]TONNER DICIEMBRE'!L20-'[1]TONNER DICIEMBRE'!AI20</f>
        <v>88</v>
      </c>
      <c r="F125" s="27">
        <v>5196.75</v>
      </c>
      <c r="G125" s="25">
        <f t="shared" si="4"/>
        <v>457314</v>
      </c>
    </row>
    <row r="126" spans="1:7" ht="19.5" customHeight="1" x14ac:dyDescent="0.25">
      <c r="A126" s="20">
        <v>116</v>
      </c>
      <c r="B126" s="49" t="s">
        <v>211</v>
      </c>
      <c r="C126" s="41">
        <v>44838</v>
      </c>
      <c r="D126" s="22" t="s">
        <v>9</v>
      </c>
      <c r="E126" s="26">
        <f>+'[1]TONNER DICIEMBRE'!L21-'[1]TONNER DICIEMBRE'!AI21</f>
        <v>78</v>
      </c>
      <c r="F126" s="27">
        <v>6725.11</v>
      </c>
      <c r="G126" s="25">
        <f t="shared" si="4"/>
        <v>524558.57999999996</v>
      </c>
    </row>
    <row r="127" spans="1:7" ht="19.5" customHeight="1" x14ac:dyDescent="0.25">
      <c r="A127" s="20">
        <v>117</v>
      </c>
      <c r="B127" s="49" t="s">
        <v>212</v>
      </c>
      <c r="C127" s="41">
        <v>44838</v>
      </c>
      <c r="D127" s="22" t="s">
        <v>9</v>
      </c>
      <c r="E127" s="26">
        <f>+'[1]TONNER DICIEMBRE'!L22-'[1]TONNER DICIEMBRE'!AI22</f>
        <v>78</v>
      </c>
      <c r="F127" s="27">
        <v>6725.11</v>
      </c>
      <c r="G127" s="25">
        <f t="shared" si="4"/>
        <v>524558.57999999996</v>
      </c>
    </row>
    <row r="128" spans="1:7" ht="19.5" customHeight="1" x14ac:dyDescent="0.25">
      <c r="A128" s="20">
        <v>118</v>
      </c>
      <c r="B128" s="49" t="s">
        <v>213</v>
      </c>
      <c r="C128" s="41">
        <v>44838</v>
      </c>
      <c r="D128" s="22" t="s">
        <v>9</v>
      </c>
      <c r="E128" s="26">
        <f>+'[1]TONNER DICIEMBRE'!L23-'[1]TONNER DICIEMBRE'!AI23</f>
        <v>78</v>
      </c>
      <c r="F128" s="27">
        <v>6725.11</v>
      </c>
      <c r="G128" s="25">
        <f t="shared" si="4"/>
        <v>524558.57999999996</v>
      </c>
    </row>
    <row r="129" spans="1:7" ht="19.5" customHeight="1" x14ac:dyDescent="0.25">
      <c r="A129" s="20">
        <v>119</v>
      </c>
      <c r="B129" s="49" t="s">
        <v>214</v>
      </c>
      <c r="C129" s="41">
        <v>44838</v>
      </c>
      <c r="D129" s="22" t="s">
        <v>9</v>
      </c>
      <c r="E129" s="26">
        <f>+'[1]TONNER DICIEMBRE'!L24-'[1]TONNER DICIEMBRE'!AI24</f>
        <v>85</v>
      </c>
      <c r="F129" s="27">
        <v>9170.2000000000007</v>
      </c>
      <c r="G129" s="25">
        <f t="shared" si="4"/>
        <v>779467.00000000012</v>
      </c>
    </row>
    <row r="130" spans="1:7" ht="19.5" customHeight="1" x14ac:dyDescent="0.25">
      <c r="A130" s="20">
        <v>120</v>
      </c>
      <c r="B130" s="49" t="s">
        <v>215</v>
      </c>
      <c r="C130" s="41">
        <v>44838</v>
      </c>
      <c r="D130" s="22" t="s">
        <v>9</v>
      </c>
      <c r="E130" s="26">
        <f>+'[1]TONNER DICIEMBRE'!L25-'[1]TONNER DICIEMBRE'!AI25</f>
        <v>15</v>
      </c>
      <c r="F130" s="27">
        <v>5856.76</v>
      </c>
      <c r="G130" s="25">
        <f t="shared" si="4"/>
        <v>87851.400000000009</v>
      </c>
    </row>
    <row r="131" spans="1:7" ht="24" customHeight="1" x14ac:dyDescent="0.25">
      <c r="A131" s="20">
        <v>121</v>
      </c>
      <c r="B131" s="49" t="s">
        <v>216</v>
      </c>
      <c r="C131" s="41">
        <v>44838</v>
      </c>
      <c r="D131" s="22" t="s">
        <v>9</v>
      </c>
      <c r="E131" s="26">
        <f>+'[1]TONNER DICIEMBRE'!L26-'[1]TONNER DICIEMBRE'!AI26</f>
        <v>16</v>
      </c>
      <c r="F131" s="27">
        <v>5856.76</v>
      </c>
      <c r="G131" s="25">
        <f t="shared" si="4"/>
        <v>93708.160000000003</v>
      </c>
    </row>
    <row r="132" spans="1:7" ht="20" customHeight="1" x14ac:dyDescent="0.25">
      <c r="A132" s="20">
        <v>122</v>
      </c>
      <c r="B132" s="49" t="s">
        <v>217</v>
      </c>
      <c r="C132" s="41">
        <v>44838</v>
      </c>
      <c r="D132" s="22" t="s">
        <v>9</v>
      </c>
      <c r="E132" s="26">
        <f>+'[1]TONNER DICIEMBRE'!L27-'[1]TONNER DICIEMBRE'!AI27</f>
        <v>5</v>
      </c>
      <c r="F132" s="27">
        <v>5856.76</v>
      </c>
      <c r="G132" s="25">
        <f t="shared" si="4"/>
        <v>29283.800000000003</v>
      </c>
    </row>
    <row r="133" spans="1:7" ht="20.5" customHeight="1" x14ac:dyDescent="0.25">
      <c r="A133" s="20">
        <v>123</v>
      </c>
      <c r="B133" s="49" t="s">
        <v>218</v>
      </c>
      <c r="C133" s="41">
        <v>44838</v>
      </c>
      <c r="D133" s="22" t="s">
        <v>9</v>
      </c>
      <c r="E133" s="26">
        <f>+'[1]TONNER DICIEMBRE'!L28-'[1]TONNER DICIEMBRE'!AI28</f>
        <v>9</v>
      </c>
      <c r="F133" s="27">
        <v>5856.76</v>
      </c>
      <c r="G133" s="25">
        <f t="shared" si="4"/>
        <v>52710.840000000004</v>
      </c>
    </row>
    <row r="134" spans="1:7" ht="32.5" customHeight="1" x14ac:dyDescent="0.25">
      <c r="A134" s="20">
        <v>124</v>
      </c>
      <c r="B134" s="49" t="s">
        <v>219</v>
      </c>
      <c r="C134" s="41">
        <v>44838</v>
      </c>
      <c r="D134" s="22" t="s">
        <v>9</v>
      </c>
      <c r="E134" s="26">
        <f>+'[1]TONNER DICIEMBRE'!L29-'[1]TONNER DICIEMBRE'!AI29</f>
        <v>14</v>
      </c>
      <c r="F134" s="27">
        <v>5856.76</v>
      </c>
      <c r="G134" s="25">
        <f t="shared" si="4"/>
        <v>81994.64</v>
      </c>
    </row>
    <row r="135" spans="1:7" ht="24" customHeight="1" x14ac:dyDescent="0.25">
      <c r="A135" s="20">
        <v>125</v>
      </c>
      <c r="B135" s="49" t="s">
        <v>220</v>
      </c>
      <c r="C135" s="41">
        <v>44838</v>
      </c>
      <c r="D135" s="22" t="s">
        <v>9</v>
      </c>
      <c r="E135" s="26">
        <f>+'[1]TONNER DICIEMBRE'!L30-'[1]TONNER DICIEMBRE'!AI30</f>
        <v>15</v>
      </c>
      <c r="F135" s="27">
        <v>6878.4</v>
      </c>
      <c r="G135" s="25">
        <f t="shared" si="4"/>
        <v>103176</v>
      </c>
    </row>
    <row r="136" spans="1:7" ht="31.5" customHeight="1" x14ac:dyDescent="0.25">
      <c r="A136" s="20">
        <v>126</v>
      </c>
      <c r="B136" s="49" t="s">
        <v>221</v>
      </c>
      <c r="C136" s="41">
        <v>44838</v>
      </c>
      <c r="D136" s="22" t="s">
        <v>9</v>
      </c>
      <c r="E136" s="26">
        <f>+'[1]TONNER DICIEMBRE'!L31-'[1]TONNER DICIEMBRE'!AI31</f>
        <v>4</v>
      </c>
      <c r="F136" s="27">
        <v>9170</v>
      </c>
      <c r="G136" s="25">
        <f t="shared" si="4"/>
        <v>36680</v>
      </c>
    </row>
    <row r="137" spans="1:7" ht="36.5" customHeight="1" x14ac:dyDescent="0.25">
      <c r="A137" s="20">
        <v>127</v>
      </c>
      <c r="B137" s="49" t="s">
        <v>222</v>
      </c>
      <c r="C137" s="41">
        <v>44838</v>
      </c>
      <c r="D137" s="22" t="s">
        <v>9</v>
      </c>
      <c r="E137" s="26">
        <f>+'[1]TONNER DICIEMBRE'!L32-'[1]TONNER DICIEMBRE'!AI32</f>
        <v>65</v>
      </c>
      <c r="F137" s="27">
        <v>5856.76</v>
      </c>
      <c r="G137" s="25">
        <f t="shared" si="4"/>
        <v>380689.4</v>
      </c>
    </row>
    <row r="138" spans="1:7" ht="39" customHeight="1" x14ac:dyDescent="0.25">
      <c r="A138" s="20">
        <v>128</v>
      </c>
      <c r="B138" s="49" t="s">
        <v>223</v>
      </c>
      <c r="C138" s="41">
        <v>44838</v>
      </c>
      <c r="D138" s="22" t="s">
        <v>9</v>
      </c>
      <c r="E138" s="26">
        <f>+'[1]TONNER DICIEMBRE'!L33-'[1]TONNER DICIEMBRE'!AI33</f>
        <v>64</v>
      </c>
      <c r="F138" s="27">
        <v>5856.76</v>
      </c>
      <c r="G138" s="25">
        <f t="shared" si="4"/>
        <v>374832.64000000001</v>
      </c>
    </row>
    <row r="139" spans="1:7" ht="39" customHeight="1" x14ac:dyDescent="0.25">
      <c r="A139" s="20">
        <v>129</v>
      </c>
      <c r="B139" s="49" t="s">
        <v>224</v>
      </c>
      <c r="C139" s="41">
        <v>44838</v>
      </c>
      <c r="D139" s="22" t="s">
        <v>9</v>
      </c>
      <c r="E139" s="26">
        <f>+'[1]TONNER DICIEMBRE'!L34-'[1]TONNER DICIEMBRE'!AI34</f>
        <v>75</v>
      </c>
      <c r="F139" s="27">
        <v>5856.76</v>
      </c>
      <c r="G139" s="25">
        <f t="shared" si="4"/>
        <v>439257</v>
      </c>
    </row>
    <row r="140" spans="1:7" ht="35" customHeight="1" x14ac:dyDescent="0.25">
      <c r="A140" s="20">
        <v>130</v>
      </c>
      <c r="B140" s="49" t="s">
        <v>225</v>
      </c>
      <c r="C140" s="41">
        <v>44838</v>
      </c>
      <c r="D140" s="22" t="s">
        <v>9</v>
      </c>
      <c r="E140" s="26">
        <f>+'[1]TONNER DICIEMBRE'!L35-'[1]TONNER DICIEMBRE'!AI35</f>
        <v>63</v>
      </c>
      <c r="F140" s="27">
        <v>5856.76</v>
      </c>
      <c r="G140" s="25">
        <f t="shared" si="4"/>
        <v>368975.88</v>
      </c>
    </row>
    <row r="141" spans="1:7" ht="36" customHeight="1" x14ac:dyDescent="0.25">
      <c r="A141" s="20">
        <v>131</v>
      </c>
      <c r="B141" s="49" t="s">
        <v>226</v>
      </c>
      <c r="C141" s="41">
        <v>44838</v>
      </c>
      <c r="D141" s="22" t="s">
        <v>9</v>
      </c>
      <c r="E141" s="26">
        <f>+'[1]TONNER DICIEMBRE'!L36-'[1]TONNER DICIEMBRE'!AI36</f>
        <v>66</v>
      </c>
      <c r="F141" s="27">
        <v>5856.76</v>
      </c>
      <c r="G141" s="25">
        <f t="shared" si="4"/>
        <v>386546.16000000003</v>
      </c>
    </row>
    <row r="142" spans="1:7" ht="34" customHeight="1" x14ac:dyDescent="0.25">
      <c r="A142" s="20">
        <v>132</v>
      </c>
      <c r="B142" s="49" t="s">
        <v>227</v>
      </c>
      <c r="C142" s="41">
        <v>44838</v>
      </c>
      <c r="D142" s="22" t="s">
        <v>9</v>
      </c>
      <c r="E142" s="26">
        <f>+'[1]TONNER DICIEMBRE'!L37-'[1]TONNER DICIEMBRE'!AI37</f>
        <v>80</v>
      </c>
      <c r="F142" s="27">
        <v>5856.76</v>
      </c>
      <c r="G142" s="25">
        <f t="shared" si="4"/>
        <v>468540.80000000005</v>
      </c>
    </row>
    <row r="143" spans="1:7" ht="19.5" customHeight="1" x14ac:dyDescent="0.25">
      <c r="A143" s="20">
        <v>133</v>
      </c>
      <c r="B143" s="49" t="s">
        <v>228</v>
      </c>
      <c r="C143" s="41">
        <v>44838</v>
      </c>
      <c r="D143" s="22" t="s">
        <v>9</v>
      </c>
      <c r="E143" s="26">
        <f>+'[1]TONNER DICIEMBRE'!L38-'[1]TONNER DICIEMBRE'!AI38</f>
        <v>150</v>
      </c>
      <c r="F143" s="27">
        <v>4829.99</v>
      </c>
      <c r="G143" s="25">
        <f t="shared" si="4"/>
        <v>724498.5</v>
      </c>
    </row>
    <row r="144" spans="1:7" ht="23.5" customHeight="1" x14ac:dyDescent="0.25">
      <c r="A144" s="28">
        <v>134</v>
      </c>
      <c r="B144" s="54" t="s">
        <v>229</v>
      </c>
      <c r="C144" s="42">
        <v>44838</v>
      </c>
      <c r="D144" s="29" t="s">
        <v>9</v>
      </c>
      <c r="E144" s="30">
        <f>+'[1]TONNER DICIEMBRE'!L39-'[1]TONNER DICIEMBRE'!AI39</f>
        <v>100</v>
      </c>
      <c r="F144" s="31">
        <v>3881.24</v>
      </c>
      <c r="G144" s="32">
        <f t="shared" si="4"/>
        <v>388124</v>
      </c>
    </row>
    <row r="145" spans="1:14" ht="19.5" customHeight="1" x14ac:dyDescent="0.25">
      <c r="A145" s="20">
        <v>135</v>
      </c>
      <c r="B145" s="49" t="s">
        <v>230</v>
      </c>
      <c r="C145" s="41">
        <v>44838</v>
      </c>
      <c r="D145" s="22" t="s">
        <v>9</v>
      </c>
      <c r="E145" s="26">
        <f>+'[1]TONNER DICIEMBRE'!L40-'[1]TONNER DICIEMBRE'!AI40</f>
        <v>149</v>
      </c>
      <c r="F145" s="27">
        <v>6813.74</v>
      </c>
      <c r="G145" s="25">
        <f t="shared" si="4"/>
        <v>1015247.26</v>
      </c>
    </row>
    <row r="146" spans="1:14" ht="31.5" customHeight="1" x14ac:dyDescent="0.25">
      <c r="A146" s="20">
        <v>136</v>
      </c>
      <c r="B146" s="49" t="s">
        <v>196</v>
      </c>
      <c r="C146" s="41">
        <v>44838</v>
      </c>
      <c r="D146" s="22" t="s">
        <v>9</v>
      </c>
      <c r="E146" s="26">
        <f>+'[1]TONNER DICIEMBRE'!L41-'[1]TONNER DICIEMBRE'!AI41</f>
        <v>32</v>
      </c>
      <c r="F146" s="27">
        <v>4179.34</v>
      </c>
      <c r="G146" s="25">
        <f t="shared" si="4"/>
        <v>133738.88</v>
      </c>
    </row>
    <row r="147" spans="1:14" ht="31.5" customHeight="1" x14ac:dyDescent="0.25">
      <c r="A147" s="20">
        <v>137</v>
      </c>
      <c r="B147" s="49" t="s">
        <v>231</v>
      </c>
      <c r="C147" s="41">
        <v>44838</v>
      </c>
      <c r="D147" s="22" t="s">
        <v>9</v>
      </c>
      <c r="E147" s="26">
        <f>+'[1]TONNER DICIEMBRE'!L42-'[1]TONNER DICIEMBRE'!AI42</f>
        <v>46</v>
      </c>
      <c r="F147" s="27">
        <v>10315.35</v>
      </c>
      <c r="G147" s="25">
        <f t="shared" si="4"/>
        <v>474506.10000000003</v>
      </c>
    </row>
    <row r="148" spans="1:14" ht="37.5" customHeight="1" x14ac:dyDescent="0.25">
      <c r="A148" s="20">
        <v>138</v>
      </c>
      <c r="B148" s="49" t="s">
        <v>232</v>
      </c>
      <c r="C148" s="41">
        <v>44838</v>
      </c>
      <c r="D148" s="22" t="s">
        <v>9</v>
      </c>
      <c r="E148" s="26">
        <f>+'[1]TONNER DICIEMBRE'!L43-'[1]TONNER DICIEMBRE'!AI43</f>
        <v>37</v>
      </c>
      <c r="F148" s="27">
        <v>12932.5</v>
      </c>
      <c r="G148" s="25">
        <f t="shared" si="4"/>
        <v>478502.5</v>
      </c>
    </row>
    <row r="149" spans="1:14" ht="38" customHeight="1" x14ac:dyDescent="0.25">
      <c r="A149" s="20">
        <v>139</v>
      </c>
      <c r="B149" s="49" t="s">
        <v>233</v>
      </c>
      <c r="C149" s="41">
        <v>44838</v>
      </c>
      <c r="D149" s="22" t="s">
        <v>9</v>
      </c>
      <c r="E149" s="26">
        <f>+'[1]TONNER DICIEMBRE'!L44-'[1]TONNER DICIEMBRE'!AI44</f>
        <v>37</v>
      </c>
      <c r="F149" s="27">
        <v>12932.5</v>
      </c>
      <c r="G149" s="25">
        <f t="shared" si="4"/>
        <v>478502.5</v>
      </c>
    </row>
    <row r="150" spans="1:14" ht="36" customHeight="1" x14ac:dyDescent="0.25">
      <c r="A150" s="20">
        <v>140</v>
      </c>
      <c r="B150" s="49" t="s">
        <v>234</v>
      </c>
      <c r="C150" s="41">
        <v>44838</v>
      </c>
      <c r="D150" s="22" t="s">
        <v>9</v>
      </c>
      <c r="E150" s="26">
        <f>+'[1]TONNER DICIEMBRE'!L45-'[1]TONNER DICIEMBRE'!AI45</f>
        <v>23</v>
      </c>
      <c r="F150" s="27">
        <v>12932.5</v>
      </c>
      <c r="G150" s="25">
        <f t="shared" si="4"/>
        <v>297447.5</v>
      </c>
    </row>
    <row r="151" spans="1:14" ht="17.5" customHeight="1" x14ac:dyDescent="0.25">
      <c r="A151" s="20">
        <v>141</v>
      </c>
      <c r="B151" s="49" t="s">
        <v>202</v>
      </c>
      <c r="C151" s="41">
        <v>44838</v>
      </c>
      <c r="D151" s="22" t="s">
        <v>9</v>
      </c>
      <c r="E151" s="26">
        <f>+'[1]TONNER DICIEMBRE'!L46-'[1]TONNER DICIEMBRE'!AI46</f>
        <v>57</v>
      </c>
      <c r="F151" s="27">
        <v>5722.7</v>
      </c>
      <c r="G151" s="25">
        <f t="shared" si="4"/>
        <v>326193.89999999997</v>
      </c>
    </row>
    <row r="152" spans="1:14" ht="23.5" customHeight="1" x14ac:dyDescent="0.25">
      <c r="A152" s="20">
        <v>142</v>
      </c>
      <c r="B152" s="49" t="s">
        <v>203</v>
      </c>
      <c r="C152" s="41">
        <v>44838</v>
      </c>
      <c r="D152" s="22" t="s">
        <v>9</v>
      </c>
      <c r="E152" s="26">
        <f>+'[1]TONNER DICIEMBRE'!L47-'[1]TONNER DICIEMBRE'!AI47</f>
        <v>19</v>
      </c>
      <c r="F152" s="27">
        <v>7390.1</v>
      </c>
      <c r="G152" s="25">
        <f t="shared" si="4"/>
        <v>140411.9</v>
      </c>
    </row>
    <row r="153" spans="1:14" ht="23" customHeight="1" x14ac:dyDescent="0.25">
      <c r="A153" s="20">
        <v>143</v>
      </c>
      <c r="B153" s="49" t="s">
        <v>204</v>
      </c>
      <c r="C153" s="41">
        <v>44838</v>
      </c>
      <c r="D153" s="22" t="s">
        <v>9</v>
      </c>
      <c r="E153" s="26">
        <f>+'[1]TONNER DICIEMBRE'!L48-'[1]TONNER DICIEMBRE'!AI48</f>
        <v>19</v>
      </c>
      <c r="F153" s="27">
        <v>7390.1</v>
      </c>
      <c r="G153" s="25">
        <f t="shared" si="4"/>
        <v>140411.9</v>
      </c>
    </row>
    <row r="154" spans="1:14" ht="21.5" customHeight="1" x14ac:dyDescent="0.25">
      <c r="A154" s="20">
        <v>144</v>
      </c>
      <c r="B154" s="50" t="s">
        <v>205</v>
      </c>
      <c r="C154" s="41">
        <v>44838</v>
      </c>
      <c r="D154" s="22" t="s">
        <v>9</v>
      </c>
      <c r="E154" s="26">
        <f>+'[1]TONNER DICIEMBRE'!L49-'[1]TONNER DICIEMBRE'!AI49</f>
        <v>49</v>
      </c>
      <c r="F154" s="27">
        <v>7390.1</v>
      </c>
      <c r="G154" s="25">
        <f t="shared" si="4"/>
        <v>362114.9</v>
      </c>
    </row>
    <row r="155" spans="1:14" ht="19.5" customHeight="1" x14ac:dyDescent="0.25">
      <c r="A155" s="20">
        <v>145</v>
      </c>
      <c r="B155" s="50" t="s">
        <v>235</v>
      </c>
      <c r="C155" s="41">
        <v>44838</v>
      </c>
      <c r="D155" s="22" t="s">
        <v>9</v>
      </c>
      <c r="E155" s="26">
        <f>+'[1]TONNER DICIEMBRE'!L50-'[1]TONNER DICIEMBRE'!AI50</f>
        <v>6</v>
      </c>
      <c r="F155" s="27">
        <v>4567.82</v>
      </c>
      <c r="G155" s="25">
        <f t="shared" si="4"/>
        <v>27406.92</v>
      </c>
    </row>
    <row r="156" spans="1:14" ht="22.5" customHeight="1" x14ac:dyDescent="0.25">
      <c r="A156" s="20">
        <v>146</v>
      </c>
      <c r="B156" s="50" t="s">
        <v>236</v>
      </c>
      <c r="C156" s="41">
        <v>44838</v>
      </c>
      <c r="D156" s="22" t="s">
        <v>9</v>
      </c>
      <c r="E156" s="26">
        <f>+'[1]TONNER DICIEMBRE'!L51-'[1]TONNER DICIEMBRE'!AI51</f>
        <v>1</v>
      </c>
      <c r="F156" s="27">
        <v>5722.74</v>
      </c>
      <c r="G156" s="25">
        <f t="shared" si="4"/>
        <v>5722.74</v>
      </c>
    </row>
    <row r="157" spans="1:14" ht="23.5" customHeight="1" x14ac:dyDescent="0.25">
      <c r="A157" s="20">
        <v>147</v>
      </c>
      <c r="B157" s="50" t="s">
        <v>237</v>
      </c>
      <c r="C157" s="41">
        <v>44838</v>
      </c>
      <c r="D157" s="22" t="s">
        <v>9</v>
      </c>
      <c r="E157" s="26">
        <f>+'[1]TONNER DICIEMBRE'!L52-'[1]TONNER DICIEMBRE'!AI52</f>
        <v>15</v>
      </c>
      <c r="F157" s="27">
        <v>6878.4</v>
      </c>
      <c r="G157" s="25">
        <f t="shared" si="4"/>
        <v>103176</v>
      </c>
    </row>
    <row r="158" spans="1:14" ht="25" customHeight="1" thickBot="1" x14ac:dyDescent="0.3">
      <c r="A158" s="28">
        <v>148</v>
      </c>
      <c r="B158" s="51" t="s">
        <v>238</v>
      </c>
      <c r="C158" s="42">
        <v>44897</v>
      </c>
      <c r="D158" s="29" t="s">
        <v>9</v>
      </c>
      <c r="E158" s="30">
        <v>7</v>
      </c>
      <c r="F158" s="31">
        <v>5856.76</v>
      </c>
      <c r="G158" s="32">
        <f t="shared" si="4"/>
        <v>40997.32</v>
      </c>
    </row>
    <row r="159" spans="1:14" ht="29.5" customHeight="1" thickBot="1" x14ac:dyDescent="0.4">
      <c r="A159" s="63" t="s">
        <v>51</v>
      </c>
      <c r="B159" s="64"/>
      <c r="C159" s="64"/>
      <c r="D159" s="64"/>
      <c r="E159" s="64"/>
      <c r="F159" s="65"/>
      <c r="G159" s="47">
        <f>SUM(G13:G158)</f>
        <v>21375560.269000005</v>
      </c>
      <c r="I159" s="5"/>
      <c r="J159" s="5"/>
      <c r="K159" s="5"/>
      <c r="L159" s="5"/>
      <c r="M159" s="5"/>
      <c r="N159" s="5"/>
    </row>
    <row r="163" spans="1:7" x14ac:dyDescent="0.35">
      <c r="B163" s="52"/>
      <c r="C163" s="33"/>
      <c r="D163" s="33"/>
      <c r="E163" s="33"/>
      <c r="F163" s="33"/>
    </row>
    <row r="164" spans="1:7" ht="14.5" customHeight="1" x14ac:dyDescent="0.35">
      <c r="A164" s="55" t="s">
        <v>52</v>
      </c>
      <c r="B164" s="55"/>
      <c r="C164" s="33"/>
      <c r="D164" s="33"/>
      <c r="E164" s="62" t="s">
        <v>54</v>
      </c>
      <c r="F164" s="62"/>
      <c r="G164" s="62"/>
    </row>
    <row r="165" spans="1:7" x14ac:dyDescent="0.35">
      <c r="B165" s="52"/>
      <c r="C165" s="33"/>
      <c r="D165" s="33"/>
      <c r="E165" s="33"/>
    </row>
    <row r="166" spans="1:7" x14ac:dyDescent="0.35">
      <c r="B166" s="52"/>
      <c r="C166" s="33"/>
      <c r="D166" s="33"/>
      <c r="E166" s="33"/>
    </row>
    <row r="167" spans="1:7" x14ac:dyDescent="0.35">
      <c r="A167" s="61"/>
      <c r="B167" s="61"/>
      <c r="C167" s="34"/>
      <c r="D167" s="33"/>
      <c r="E167" s="43"/>
      <c r="F167" s="36"/>
      <c r="G167" s="36"/>
    </row>
    <row r="168" spans="1:7" ht="14.5" customHeight="1" x14ac:dyDescent="0.35">
      <c r="A168" s="60" t="s">
        <v>53</v>
      </c>
      <c r="B168" s="60"/>
      <c r="C168" s="37"/>
      <c r="D168" s="37"/>
      <c r="E168" s="66" t="s">
        <v>192</v>
      </c>
      <c r="F168" s="66"/>
      <c r="G168" s="66"/>
    </row>
    <row r="169" spans="1:7" ht="14.5" customHeight="1" x14ac:dyDescent="0.35">
      <c r="A169" s="55" t="s">
        <v>57</v>
      </c>
      <c r="B169" s="55"/>
      <c r="C169" s="33"/>
      <c r="D169" s="33"/>
      <c r="E169" s="55" t="s">
        <v>193</v>
      </c>
      <c r="F169" s="55"/>
      <c r="G169" s="55"/>
    </row>
    <row r="170" spans="1:7" x14ac:dyDescent="0.35">
      <c r="B170" s="52"/>
      <c r="C170" s="33"/>
      <c r="D170" s="33"/>
      <c r="E170" s="33"/>
      <c r="F170" s="33"/>
    </row>
    <row r="171" spans="1:7" x14ac:dyDescent="0.35">
      <c r="B171" s="52"/>
      <c r="C171" s="33"/>
      <c r="D171" s="33"/>
      <c r="E171" s="33"/>
      <c r="F171" s="33"/>
    </row>
    <row r="172" spans="1:7" x14ac:dyDescent="0.35">
      <c r="B172" s="52"/>
      <c r="C172" s="33"/>
      <c r="D172" s="33"/>
      <c r="E172" s="33"/>
      <c r="F172" s="33"/>
    </row>
    <row r="173" spans="1:7" x14ac:dyDescent="0.35">
      <c r="B173" s="52"/>
      <c r="C173" s="33"/>
      <c r="D173" s="33"/>
      <c r="E173" s="33"/>
      <c r="F173" s="33"/>
    </row>
    <row r="174" spans="1:7" x14ac:dyDescent="0.35">
      <c r="B174" s="52"/>
      <c r="C174" s="33"/>
      <c r="D174" s="33"/>
      <c r="E174" s="33"/>
      <c r="F174" s="33"/>
    </row>
    <row r="175" spans="1:7" x14ac:dyDescent="0.35">
      <c r="B175" s="52"/>
      <c r="C175" s="33"/>
      <c r="D175" s="33"/>
      <c r="E175" s="33"/>
      <c r="F175" s="33"/>
    </row>
    <row r="176" spans="1:7" x14ac:dyDescent="0.35">
      <c r="A176" s="55" t="s">
        <v>55</v>
      </c>
      <c r="B176" s="55"/>
      <c r="C176" s="55"/>
      <c r="D176" s="55"/>
      <c r="E176" s="55"/>
      <c r="F176" s="55"/>
      <c r="G176" s="55"/>
    </row>
    <row r="177" spans="1:7" x14ac:dyDescent="0.35">
      <c r="A177" s="68"/>
      <c r="B177" s="68"/>
      <c r="C177" s="68"/>
      <c r="D177" s="68"/>
      <c r="E177" s="68"/>
      <c r="F177" s="68"/>
      <c r="G177" s="68"/>
    </row>
    <row r="178" spans="1:7" x14ac:dyDescent="0.35">
      <c r="B178" s="52"/>
      <c r="C178" s="33"/>
      <c r="D178" s="33"/>
      <c r="E178" s="33"/>
      <c r="F178" s="33"/>
    </row>
    <row r="179" spans="1:7" x14ac:dyDescent="0.35">
      <c r="A179" s="35"/>
      <c r="B179" s="53"/>
      <c r="C179" s="69"/>
      <c r="D179" s="69"/>
      <c r="E179" s="35"/>
      <c r="F179" s="35"/>
      <c r="G179" s="35"/>
    </row>
    <row r="180" spans="1:7" x14ac:dyDescent="0.35">
      <c r="A180" s="68" t="s">
        <v>241</v>
      </c>
      <c r="B180" s="68"/>
      <c r="C180" s="68"/>
      <c r="D180" s="68"/>
      <c r="E180" s="68"/>
      <c r="F180" s="68"/>
      <c r="G180" s="68"/>
    </row>
    <row r="181" spans="1:7" x14ac:dyDescent="0.35">
      <c r="A181" s="67" t="s">
        <v>56</v>
      </c>
      <c r="B181" s="67"/>
      <c r="C181" s="67"/>
      <c r="D181" s="67"/>
      <c r="E181" s="67"/>
      <c r="F181" s="67"/>
      <c r="G181" s="67"/>
    </row>
    <row r="182" spans="1:7" ht="27.5" customHeight="1" x14ac:dyDescent="0.35"/>
  </sheetData>
  <mergeCells count="17">
    <mergeCell ref="A181:G181"/>
    <mergeCell ref="A180:G180"/>
    <mergeCell ref="A177:G177"/>
    <mergeCell ref="A176:G176"/>
    <mergeCell ref="C179:D179"/>
    <mergeCell ref="E169:G169"/>
    <mergeCell ref="A6:G6"/>
    <mergeCell ref="A7:G7"/>
    <mergeCell ref="A9:G9"/>
    <mergeCell ref="A10:G10"/>
    <mergeCell ref="A168:B168"/>
    <mergeCell ref="A169:B169"/>
    <mergeCell ref="A167:B167"/>
    <mergeCell ref="A164:B164"/>
    <mergeCell ref="E164:G164"/>
    <mergeCell ref="A159:F159"/>
    <mergeCell ref="E168:G168"/>
  </mergeCells>
  <pageMargins left="0.97" right="0.35" top="0.74803149606299213" bottom="0.84" header="0.31496062992125984" footer="0.52"/>
  <pageSetup scale="6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octubre-diciembre 2022</vt:lpstr>
      <vt:lpstr>'Periodo octubre-diciembre 2022'!Print_Area</vt:lpstr>
      <vt:lpstr>'Periodo octubre-diciembre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</dc:creator>
  <cp:lastModifiedBy>Mildred Geanny Rodríguez Méndez</cp:lastModifiedBy>
  <cp:lastPrinted>2023-01-20T18:14:24Z</cp:lastPrinted>
  <dcterms:created xsi:type="dcterms:W3CDTF">2022-11-02T19:58:47Z</dcterms:created>
  <dcterms:modified xsi:type="dcterms:W3CDTF">2023-01-20T18:15:49Z</dcterms:modified>
</cp:coreProperties>
</file>