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FINANZAS/Inventario en Almacen/"/>
    </mc:Choice>
  </mc:AlternateContent>
  <xr:revisionPtr revIDLastSave="968" documentId="8_{5E116AF1-408F-4825-A76E-61B5DA87D68D}" xr6:coauthVersionLast="47" xr6:coauthVersionMax="47" xr10:uidLastSave="{6A6D8BEB-D528-4A4A-B708-503CA56864E8}"/>
  <bookViews>
    <workbookView xWindow="-120" yWindow="-120" windowWidth="29040" windowHeight="15720" xr2:uid="{00000000-000D-0000-FFFF-FFFF00000000}"/>
  </bookViews>
  <sheets>
    <sheet name="Periodo enero-marzo" sheetId="2" r:id="rId1"/>
  </sheets>
  <externalReferences>
    <externalReference r:id="rId2"/>
  </externalReferences>
  <definedNames>
    <definedName name="_xlnm.Print_Area" localSheetId="0">'Periodo enero-marzo'!$A$1:$G$191</definedName>
    <definedName name="_xlnm.Print_Titles" localSheetId="0">'Periodo enero-marzo'!$1:$16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5" i="2" l="1"/>
  <c r="G166" i="2"/>
  <c r="G169" i="2"/>
  <c r="G79" i="2" l="1"/>
  <c r="G66" i="2"/>
  <c r="G41" i="2"/>
  <c r="G40" i="2"/>
  <c r="G30" i="2"/>
  <c r="G46" i="2"/>
  <c r="G52" i="2"/>
  <c r="G44" i="2"/>
  <c r="G37" i="2"/>
  <c r="G125" i="2"/>
  <c r="G117" i="2"/>
  <c r="G56" i="2"/>
  <c r="G45" i="2"/>
  <c r="G26" i="2"/>
  <c r="G25" i="2"/>
  <c r="G172" i="2"/>
  <c r="G126" i="2"/>
  <c r="G127" i="2"/>
  <c r="G128" i="2"/>
  <c r="G129" i="2"/>
  <c r="G130" i="2"/>
  <c r="G131" i="2"/>
  <c r="E132" i="2"/>
  <c r="G132" i="2" s="1"/>
  <c r="E133" i="2"/>
  <c r="G133" i="2" s="1"/>
  <c r="E134" i="2"/>
  <c r="G134" i="2" s="1"/>
  <c r="E135" i="2"/>
  <c r="G135" i="2" s="1"/>
  <c r="G136" i="2"/>
  <c r="G137" i="2"/>
  <c r="G138" i="2"/>
  <c r="G139" i="2"/>
  <c r="G140" i="2"/>
  <c r="G141" i="2"/>
  <c r="G142" i="2"/>
  <c r="G143" i="2"/>
  <c r="G144" i="2"/>
  <c r="E145" i="2"/>
  <c r="G145" i="2" s="1"/>
  <c r="E146" i="2"/>
  <c r="G146" i="2" s="1"/>
  <c r="E147" i="2"/>
  <c r="G147" i="2" s="1"/>
  <c r="E148" i="2"/>
  <c r="G148" i="2" s="1"/>
  <c r="E149" i="2"/>
  <c r="G149" i="2" s="1"/>
  <c r="G150" i="2"/>
  <c r="G151" i="2"/>
  <c r="E152" i="2"/>
  <c r="G152" i="2" s="1"/>
  <c r="E153" i="2"/>
  <c r="G153" i="2" s="1"/>
  <c r="E154" i="2"/>
  <c r="G154" i="2" s="1"/>
  <c r="G155" i="2"/>
  <c r="E156" i="2"/>
  <c r="G156" i="2" s="1"/>
  <c r="E157" i="2"/>
  <c r="G157" i="2" s="1"/>
  <c r="E158" i="2"/>
  <c r="G158" i="2" s="1"/>
  <c r="G159" i="2"/>
  <c r="G160" i="2"/>
  <c r="G161" i="2"/>
  <c r="G162" i="2"/>
  <c r="G163" i="2"/>
  <c r="G164" i="2"/>
  <c r="E167" i="2"/>
  <c r="G167" i="2" s="1"/>
  <c r="E168" i="2"/>
  <c r="G168" i="2" s="1"/>
  <c r="E170" i="2"/>
  <c r="G170" i="2" s="1"/>
  <c r="E171" i="2"/>
  <c r="G171" i="2" s="1"/>
  <c r="G124" i="2"/>
  <c r="G18" i="2"/>
  <c r="G19" i="2"/>
  <c r="G20" i="2"/>
  <c r="G21" i="2"/>
  <c r="G22" i="2"/>
  <c r="G23" i="2"/>
  <c r="G24" i="2"/>
  <c r="G27" i="2"/>
  <c r="G28" i="2"/>
  <c r="G29" i="2"/>
  <c r="G31" i="2"/>
  <c r="G32" i="2"/>
  <c r="G33" i="2"/>
  <c r="G34" i="2"/>
  <c r="G35" i="2"/>
  <c r="G36" i="2"/>
  <c r="G38" i="2"/>
  <c r="G39" i="2"/>
  <c r="G42" i="2"/>
  <c r="G43" i="2"/>
  <c r="G47" i="2"/>
  <c r="G48" i="2"/>
  <c r="G49" i="2"/>
  <c r="G50" i="2"/>
  <c r="G51" i="2"/>
  <c r="G53" i="2"/>
  <c r="G54" i="2"/>
  <c r="G55" i="2"/>
  <c r="G57" i="2"/>
  <c r="G58" i="2"/>
  <c r="G59" i="2"/>
  <c r="G60" i="2"/>
  <c r="G61" i="2"/>
  <c r="G62" i="2"/>
  <c r="G63" i="2"/>
  <c r="G64" i="2"/>
  <c r="G65" i="2"/>
  <c r="G67" i="2"/>
  <c r="G68" i="2"/>
  <c r="G69" i="2"/>
  <c r="G70" i="2"/>
  <c r="G71" i="2"/>
  <c r="G72" i="2"/>
  <c r="G73" i="2"/>
  <c r="G74" i="2"/>
  <c r="G75" i="2"/>
  <c r="G76" i="2"/>
  <c r="G77" i="2"/>
  <c r="G78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8" i="2"/>
  <c r="G119" i="2"/>
  <c r="G120" i="2"/>
  <c r="G121" i="2"/>
  <c r="G122" i="2"/>
  <c r="G123" i="2"/>
  <c r="G17" i="2"/>
  <c r="G173" i="2" l="1"/>
</calcChain>
</file>

<file path=xl/sharedStrings.xml><?xml version="1.0" encoding="utf-8"?>
<sst xmlns="http://schemas.openxmlformats.org/spreadsheetml/2006/main" count="442" uniqueCount="259">
  <si>
    <t>Unidad Técnica Ejecutora de Titulación de Terrenos del Estado</t>
  </si>
  <si>
    <t>Departamento Administrativo y Financiero</t>
  </si>
  <si>
    <t>Inventario de Almacén Bienes de Consumo</t>
  </si>
  <si>
    <t>DESCRIPCIÓN</t>
  </si>
  <si>
    <t>FECHA ENTRADA</t>
  </si>
  <si>
    <t>EXISTENCIA</t>
  </si>
  <si>
    <t>UNIDAD DE MEDIDA</t>
  </si>
  <si>
    <t>PRECIO UNITARIO</t>
  </si>
  <si>
    <t>MONTO TOTAL</t>
  </si>
  <si>
    <t>UNIDADES</t>
  </si>
  <si>
    <t xml:space="preserve">GEL MANITA LIMPIA </t>
  </si>
  <si>
    <t>SERVILLETAS RETANGULAR DE 500</t>
  </si>
  <si>
    <t>ESCOBILLA PARA LIMPIAR INODORO</t>
  </si>
  <si>
    <t>FUNDAS PARA ZAFACONES BAÑO 24X30, 15 GALONES</t>
  </si>
  <si>
    <t>ESPONJA PARA FREGAR</t>
  </si>
  <si>
    <t xml:space="preserve">BORRADORES PARA PIZARRA BLANCA (MÁGICA) </t>
  </si>
  <si>
    <t>CARPETAS  BLANCA DE 3 ARGOLLAS DE 1"</t>
  </si>
  <si>
    <t>CINTA ADHESIVA DE EMPAQUE</t>
  </si>
  <si>
    <t>CLIPS BILLETROS 19 MM</t>
  </si>
  <si>
    <t>FOLDERS 8 ½ X 14</t>
  </si>
  <si>
    <t>FOLDERS 8 ½ X11 100/1</t>
  </si>
  <si>
    <t>LIBRETAS RAYADAS 5 X 8 AMARILLAS 50 PÁG/1</t>
  </si>
  <si>
    <t>LIBRETAS RAYADAS 5 X 8 BLANCAS 50 PÁG/1</t>
  </si>
  <si>
    <t>LIBRETAS RAYADAS 8 1/2 X 11 AMARILLA</t>
  </si>
  <si>
    <t>LIBRETAS RAYADAS 8 1/2 X 11 BLANCO</t>
  </si>
  <si>
    <t>MARCADOR PARA PIZARRA BLANCA (MÁGICA) COLOR ROJO</t>
  </si>
  <si>
    <t>MARCADOR PARA PIZARRA BLANCA (MÁGICA) COLOR VERDE</t>
  </si>
  <si>
    <t>MARCADOR PERMANENTE COLOR ROJO</t>
  </si>
  <si>
    <t>MARCADOR PERMANENTE COLOR VERDE</t>
  </si>
  <si>
    <t>MARCADOR PERMANENTE COLOR NARANJA</t>
  </si>
  <si>
    <t>PENDAFLEX 8.5 X 11</t>
  </si>
  <si>
    <t>PENDAFLEX 8.5 X 14 CAJA DE 25X10</t>
  </si>
  <si>
    <t>TABLA PARA SUJETAR PAPEL DE MADERA 81/2*11</t>
  </si>
  <si>
    <t>CAJITAS DE GRAPAS 1000 PZA 23/13  (GRAPAS GRANDES)</t>
  </si>
  <si>
    <t>CARPETAS BLANCAS DE 3 ARGOLLAS DE 5"</t>
  </si>
  <si>
    <t>CARPETAS BLANCAS DE 3 ARGOLLAS DE 2"</t>
  </si>
  <si>
    <t>PERFORADORAS DE PAPEL DE 2 HOYOS</t>
  </si>
  <si>
    <t>PERFORADORAS DE PAPEL DE 3 HOYOS</t>
  </si>
  <si>
    <t>CINTA ADHESIVA INVISIBLE 36 YARDAS 3/4 P/DISPENSAD</t>
  </si>
  <si>
    <t>CLIPS BILLETROS 25 MM</t>
  </si>
  <si>
    <t>CLIPS BILLETROS 32 MM CAJITA 12/1</t>
  </si>
  <si>
    <t>GOMAS DE BORRAS</t>
  </si>
  <si>
    <t>NOTAS ADHESIVAS 3X3</t>
  </si>
  <si>
    <t>PAPEL 11 X 17 PAPEL BOND</t>
  </si>
  <si>
    <t>SACAGRAPAS</t>
  </si>
  <si>
    <t>BANDEJAS METÁLICAS</t>
  </si>
  <si>
    <t>GUANTES DE LIMPIEZA MULTIUSO</t>
  </si>
  <si>
    <t>SUAPERS FIBRA NO. 32</t>
  </si>
  <si>
    <t>CARPETAS  BLANCA DE 3 ARGOLLAS DE 3"</t>
  </si>
  <si>
    <t>TOTAL RD$</t>
  </si>
  <si>
    <t>Preparado por</t>
  </si>
  <si>
    <t>María Sánchez</t>
  </si>
  <si>
    <t>Rvisado por</t>
  </si>
  <si>
    <t>Aprobado por</t>
  </si>
  <si>
    <t>Enc. Administrativo y Financiero</t>
  </si>
  <si>
    <t>Encargada de Contabilidad</t>
  </si>
  <si>
    <t>BOLIGRAFOS AZULES(CAJAS)</t>
  </si>
  <si>
    <t>CLIPS BILLETROS 51 MM</t>
  </si>
  <si>
    <t>CLIPS PEQUEÑOS 33 MM 100/1</t>
  </si>
  <si>
    <t>CLIPS GRANDE #50 CLIP DE ZINC 100/1</t>
  </si>
  <si>
    <t>GOMITAS - CAJAS INDIVIDUALES DE BANDITAS #18</t>
  </si>
  <si>
    <t xml:space="preserve"> BANDITAS DE GOMA #32</t>
  </si>
  <si>
    <t>CORRECTOR LÍQUIDO BLANCO C/ APLICADOR DE ESCOBILLA</t>
  </si>
  <si>
    <t>CORRECTOR LÍQUIDO BLANCO C/ TIPO LAPIZ</t>
  </si>
  <si>
    <t>MARCADOR PARA PIZARRA BLANCA (MÁGICA) COLOR AZUL</t>
  </si>
  <si>
    <t>NOTAS ADHESIVAS 3X2 6/1</t>
  </si>
  <si>
    <t>NOTAS ADHESIVAS 3X5</t>
  </si>
  <si>
    <t>PILAS ALCALINAS AA, BLISTER 4/1</t>
  </si>
  <si>
    <t>PORTA LÁPICES EN METAL MALLA METÁLICA</t>
  </si>
  <si>
    <t>RESALTADOR COLOR AMARILLO</t>
  </si>
  <si>
    <t>RESALTADOR COLOR AZUL</t>
  </si>
  <si>
    <t>RESALTADOR COLOR NARANJA</t>
  </si>
  <si>
    <t>RESALTADOR COLOR ROSADO</t>
  </si>
  <si>
    <t>RESALTADOR COLOR VERDE</t>
  </si>
  <si>
    <t>SOBRE MANILA 9 X 12 TIMBRADOS FULL COLOR EN BOND 24</t>
  </si>
  <si>
    <t>TIJERAS DE OFICINA</t>
  </si>
  <si>
    <t>REGLAS</t>
  </si>
  <si>
    <t>MEMORIAS USB DE 32 GB</t>
  </si>
  <si>
    <t>MEMORIA 64 GB</t>
  </si>
  <si>
    <t xml:space="preserve">ROLLOS DE MAQUINAS SUMADORAS </t>
  </si>
  <si>
    <t>MEMORIA DE 128 GB</t>
  </si>
  <si>
    <t xml:space="preserve">REVISTELO DE METAL </t>
  </si>
  <si>
    <t>PIZZARRA BLANCA MAGNETICA MEDIDA 24X36</t>
  </si>
  <si>
    <t>AGENDAS 2023</t>
  </si>
  <si>
    <t>AMBIENTADORES CON FRAGANCIA</t>
  </si>
  <si>
    <t>CLORO</t>
  </si>
  <si>
    <t>JABON LIQUIDO DE MANOS</t>
  </si>
  <si>
    <t>DESINFECTANTE ANTIBACTERIAL PARA PISOS</t>
  </si>
  <si>
    <t>FUNDAS PARA ZAFACONES BAÑO 18X22 (17X22), 4 GALONES</t>
  </si>
  <si>
    <t>FUNDAS PARA ZAFACONES PATIO/JARDIN 36X54, 55 GALONES</t>
  </si>
  <si>
    <t>JABON LIQUIDO PARA FREGAR</t>
  </si>
  <si>
    <t>LIMPIA CRISTALES</t>
  </si>
  <si>
    <t>PAPEL DE BAÑO 12/1</t>
  </si>
  <si>
    <t>PAPEL TOALLA EN ROLLO 6/1</t>
  </si>
  <si>
    <t>PAPEL TOALLA PRE-CORTADO COCINA</t>
  </si>
  <si>
    <t>PLATOS DESECHABLES 6''PAQ. 25/1 DE BIZCOCHO</t>
  </si>
  <si>
    <t>SPRAY DESINFECTANTE (LYSOL)</t>
  </si>
  <si>
    <t>VASOS CAFÉ #4</t>
  </si>
  <si>
    <t>VASOS #10</t>
  </si>
  <si>
    <t>JABON MULTIUSO NEUTRO</t>
  </si>
  <si>
    <t>VELONES AROMATICOS</t>
  </si>
  <si>
    <t>PAÑOS REUSABLES (LANILLA-TOALLA)</t>
  </si>
  <si>
    <t>PAÑUELOS FACIALES</t>
  </si>
  <si>
    <t xml:space="preserve">AZUCAR CREMA (FUNDAS DE 5 LIBRAS) </t>
  </si>
  <si>
    <t xml:space="preserve">AZUCAR BLANCA ESTILO TUBITO 2.5 GRS CAJA 500/1 </t>
  </si>
  <si>
    <t xml:space="preserve">BOLSITAS DE TE DE MANZANILLA (CAJITAS 25/1) </t>
  </si>
  <si>
    <t xml:space="preserve">BOLSITAS DE TE LIMÓN Y JENGIBRE (CAJITAS 25/1) </t>
  </si>
  <si>
    <t>CAFÉ TOSTADO MOLIDO (1 LB)</t>
  </si>
  <si>
    <t xml:space="preserve">CREMA EN POLVO PARA CAFE NO LACTEA (COFFE CREAMER) 2 LB 3.3 OZ </t>
  </si>
  <si>
    <t xml:space="preserve">MEZCLA DE TÉ FRÍO EN POLVO  SABOR LIMÓN 5 LB 7.9 OZ </t>
  </si>
  <si>
    <t>9</t>
  </si>
  <si>
    <t>95</t>
  </si>
  <si>
    <t>19</t>
  </si>
  <si>
    <t>18</t>
  </si>
  <si>
    <t>16</t>
  </si>
  <si>
    <t>100</t>
  </si>
  <si>
    <t>49</t>
  </si>
  <si>
    <t>46</t>
  </si>
  <si>
    <t>10</t>
  </si>
  <si>
    <t>11</t>
  </si>
  <si>
    <t>12</t>
  </si>
  <si>
    <t>5</t>
  </si>
  <si>
    <t>24</t>
  </si>
  <si>
    <t>77</t>
  </si>
  <si>
    <t>Mildred  Rodriguez</t>
  </si>
  <si>
    <t>EncargadaFinanciera</t>
  </si>
  <si>
    <t>RESMA</t>
  </si>
  <si>
    <t xml:space="preserve">TONNER HP 30A (CF230A) </t>
  </si>
  <si>
    <t>TONER HP 32A DRUM KIT NEGRO (CF232A)</t>
  </si>
  <si>
    <t>TONNER HP 508A (CF360A) BLACK</t>
  </si>
  <si>
    <t>TONNER HP 508A (CF361A) CYAN</t>
  </si>
  <si>
    <t>TONNER HP 508A (CF362A) YELLOW</t>
  </si>
  <si>
    <t>TONNER HP 508A (CF363A) MAGENTA</t>
  </si>
  <si>
    <t>TONNER HP LASER JET 410A NEGRO (CF410A)</t>
  </si>
  <si>
    <t>TONNER HP LASER JET 410A CYAN (CF411A)</t>
  </si>
  <si>
    <t>TONNER HP LASER JET 410A YELLOW (CF412A)</t>
  </si>
  <si>
    <t>TONNER HP LASER JET 410A MAGENTA (CF413A)</t>
  </si>
  <si>
    <t>TONNER HP 131A-CF210A NEGRO</t>
  </si>
  <si>
    <t>TONNER HP 131A-CF211A CYAN</t>
  </si>
  <si>
    <t>TONNER HP 131A-CF212A YELLOW</t>
  </si>
  <si>
    <t>TONNER HP 131A-CF213A MAGENTA</t>
  </si>
  <si>
    <t>TONNER HP 414A BLACK (W2020A)</t>
  </si>
  <si>
    <t>TONNER HP 414A CYAN (W2021A)</t>
  </si>
  <si>
    <t>TONNER HP 414A YELLOW (W2022A)</t>
  </si>
  <si>
    <t>TONNER HP 414A MAGENTA (W2023A)</t>
  </si>
  <si>
    <t>TONNER HP 89A (CF289A) NEGRO</t>
  </si>
  <si>
    <t>CARTUCHO HP 727 CYAN (B3P19A)</t>
  </si>
  <si>
    <t>CARTUCHO HP 727 MAGENTA (B3P20A)</t>
  </si>
  <si>
    <t>CARTUCHO HP 727 YELLOW (B3P21A)</t>
  </si>
  <si>
    <t>CARTUCHO HP 727 MATTE BLACK (B3P22A)</t>
  </si>
  <si>
    <t>CARTUCHO HP 727 BLACK FOR DESIGNJET T920 (B3P23A)</t>
  </si>
  <si>
    <t>TONNER HP 80A- CF280A NEGRO 2,700 PAGINAS</t>
  </si>
  <si>
    <t>TONNER HP 89A- (CF289A) NEGRO RENDIMIENTO APROXIMADO 5000 PAGINAS</t>
  </si>
  <si>
    <t>CARTUCHO HP 727 130ML CYAN FOR DESIGNJET T920 (B3P19A)</t>
  </si>
  <si>
    <t>CARTUCHO HP 727 130ML MAGENTA FOR DESIGNJET T920 (B3P20A)</t>
  </si>
  <si>
    <t>CARTUCHO HP 727 130ML YELLOW FOR DESIGNJET T920 (B3P21A)</t>
  </si>
  <si>
    <t>CARTUCHO HP 727 130ML MATTE BLACK FOR DESIGNJET T920 (B3P22A)</t>
  </si>
  <si>
    <t>CARTUCHO HP 727 130ML  PHOTO BLACK FOR DESIGNJET T920 (B3P23A)</t>
  </si>
  <si>
    <t>CARTUCHO HP 727 130ML GRAY FOR DESIGNJET T920 (B3P24A)</t>
  </si>
  <si>
    <t>TONNER TOSHIBA T-3008U BLACK CARTRIDGE</t>
  </si>
  <si>
    <t>TONNER RICOH MP 4500/8045E/LD345 TONNER NEGRO</t>
  </si>
  <si>
    <t>TONNER CANON GPR-38 NEGRO (3766B003)</t>
  </si>
  <si>
    <t>TONNER HP 508A (CF360A)- BLACK - FOR LASERJET</t>
  </si>
  <si>
    <t>TONNER HP 508A (CF361A) CYAN PARA LASERJET M552/M553</t>
  </si>
  <si>
    <t>TONNER HP 508A (CF362A) YELLOW PARA LASERJET M552/M553</t>
  </si>
  <si>
    <t>TONNER HP 508A (CF363A) MAGENTA PARA LASERJET M552/M553</t>
  </si>
  <si>
    <t>TONNER HP 131A-CF210A NEGRO FOR LASER JET</t>
  </si>
  <si>
    <t>TONNER HP 131A-CF211A CYAN  FOR LASER JET</t>
  </si>
  <si>
    <t>TONNER HP 80A - CF280A NEGRO</t>
  </si>
  <si>
    <t xml:space="preserve">CARTUCHE HP 727 130 ML MATTE BLACK </t>
  </si>
  <si>
    <t>NO.</t>
  </si>
  <si>
    <t>José Mañón Mañón</t>
  </si>
  <si>
    <t>AL 31 de marzo 2023</t>
  </si>
  <si>
    <t>85</t>
  </si>
  <si>
    <t>CAJAS PARA ALMACENAR DE CARTON 8 1/2*14 CON TAPAS</t>
  </si>
  <si>
    <t>61</t>
  </si>
  <si>
    <t xml:space="preserve">CERAS PARA CONTAR </t>
  </si>
  <si>
    <t>23</t>
  </si>
  <si>
    <t>109</t>
  </si>
  <si>
    <t>59</t>
  </si>
  <si>
    <t>76</t>
  </si>
  <si>
    <t>SEPARADORES DE PAPEL/CARPETA 3 HOYOS 8 1/2*11 CON LETRAS</t>
  </si>
  <si>
    <t>LAMINAS PARA PLASTIFICAR 8 1/2*11</t>
  </si>
  <si>
    <t>LAPICES DE MADERA 12/1</t>
  </si>
  <si>
    <t>25</t>
  </si>
  <si>
    <t>40</t>
  </si>
  <si>
    <t>44</t>
  </si>
  <si>
    <t>72</t>
  </si>
  <si>
    <t>MARCADOR PARA PIZARRA BLANCA (MÁGICA) COLOR NEGRO</t>
  </si>
  <si>
    <t>798</t>
  </si>
  <si>
    <t>6</t>
  </si>
  <si>
    <t>14</t>
  </si>
  <si>
    <t>8</t>
  </si>
  <si>
    <t xml:space="preserve">ZAFACON PARA COCINA DE 20 GALONES CON TAPA </t>
  </si>
  <si>
    <t>FARDOS DE BOTELLAS DE AGUA (20 BOTELLA/FARDO)</t>
  </si>
  <si>
    <t>704</t>
  </si>
  <si>
    <t>98</t>
  </si>
  <si>
    <t>138</t>
  </si>
  <si>
    <t>83</t>
  </si>
  <si>
    <t>37</t>
  </si>
  <si>
    <t>154</t>
  </si>
  <si>
    <t>51</t>
  </si>
  <si>
    <t>93</t>
  </si>
  <si>
    <t>1</t>
  </si>
  <si>
    <t>55</t>
  </si>
  <si>
    <t>89</t>
  </si>
  <si>
    <t>293</t>
  </si>
  <si>
    <t>437</t>
  </si>
  <si>
    <t>6214</t>
  </si>
  <si>
    <t>117</t>
  </si>
  <si>
    <t>600</t>
  </si>
  <si>
    <t>116</t>
  </si>
  <si>
    <t>140</t>
  </si>
  <si>
    <t>122</t>
  </si>
  <si>
    <t>136</t>
  </si>
  <si>
    <t>LIBRO RECORD DE 500 PAGINAS FOLIADO</t>
  </si>
  <si>
    <t>43</t>
  </si>
  <si>
    <t>3</t>
  </si>
  <si>
    <t>363</t>
  </si>
  <si>
    <t>455</t>
  </si>
  <si>
    <t>4720</t>
  </si>
  <si>
    <t>276</t>
  </si>
  <si>
    <t>1054</t>
  </si>
  <si>
    <t>232</t>
  </si>
  <si>
    <t>22</t>
  </si>
  <si>
    <t>25700</t>
  </si>
  <si>
    <t>58</t>
  </si>
  <si>
    <t>125</t>
  </si>
  <si>
    <t>162</t>
  </si>
  <si>
    <t>56</t>
  </si>
  <si>
    <t>67</t>
  </si>
  <si>
    <t>54</t>
  </si>
  <si>
    <t>1115</t>
  </si>
  <si>
    <t>3177</t>
  </si>
  <si>
    <t>1877</t>
  </si>
  <si>
    <t>112</t>
  </si>
  <si>
    <t>1230</t>
  </si>
  <si>
    <t>174</t>
  </si>
  <si>
    <t>1040</t>
  </si>
  <si>
    <t>476</t>
  </si>
  <si>
    <t>20</t>
  </si>
  <si>
    <t>132</t>
  </si>
  <si>
    <t>353</t>
  </si>
  <si>
    <t>52</t>
  </si>
  <si>
    <t>3571</t>
  </si>
  <si>
    <t>CLIPS BILLETROS 15 MM</t>
  </si>
  <si>
    <t>50</t>
  </si>
  <si>
    <t>FOLDERS PORTITION ROJO  8 ½ X11</t>
  </si>
  <si>
    <t>200</t>
  </si>
  <si>
    <t xml:space="preserve">GRAPADORAS </t>
  </si>
  <si>
    <t>520</t>
  </si>
  <si>
    <t>PAPEL TIMBRESBOND ROLLOS DE 36" PARA PLOTTER 4/1</t>
  </si>
  <si>
    <t>226</t>
  </si>
  <si>
    <t>SOBRE BLANCO 10*13 CON DISEÑO INSTITUCIONAL</t>
  </si>
  <si>
    <t>2670</t>
  </si>
  <si>
    <t>227</t>
  </si>
  <si>
    <t>GRAPADORASDE ALTO RENDIMIENTOP</t>
  </si>
  <si>
    <t>CAJAS</t>
  </si>
  <si>
    <r>
      <t>BANDERITAS  PARA FIRMAS (PLÁSTICAS)</t>
    </r>
    <r>
      <rPr>
        <sz val="12"/>
        <rFont val="Tahoma"/>
        <family val="2"/>
      </rPr>
      <t xml:space="preserve"> (PESTAÑITAS)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</si>
</sst>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u/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0"/>
      <name val="Tahoma"/>
      <family val="2"/>
    </font>
    <font>
      <b/>
      <sz val="18"/>
      <color rgb="FF0070C0"/>
      <name val="Tahoma"/>
      <family val="2"/>
    </font>
    <font>
      <b/>
      <sz val="18"/>
      <color theme="1"/>
      <name val="Tahoma"/>
      <family val="2"/>
    </font>
    <font>
      <b/>
      <sz val="1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3" fontId="10" fillId="3" borderId="19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106828</xdr:colOff>
      <xdr:row>1</xdr:row>
      <xdr:rowOff>33618</xdr:rowOff>
    </xdr:from>
    <xdr:to>
      <xdr:col>1</xdr:col>
      <xdr:colOff>1411940</xdr:colOff>
      <xdr:row>6</xdr:row>
      <xdr:rowOff>78441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C85DF11D-4094-4D69-8C14-A175AFE7AB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28" y="212912"/>
          <a:ext cx="1966259" cy="941294"/>
        </a:xfrm>
        <a:prstGeom prst="rect">
          <a:avLst/>
        </a:prstGeom>
      </xdr:spPr>
    </xdr:pic>
    <xdr:clientData/>
  </xdr:twoCellAnchor>
  <xdr:twoCellAnchor editAs="oneCell">
    <xdr:from>
      <xdr:col>6</xdr:col>
      <xdr:colOff>1109382</xdr:colOff>
      <xdr:row>1</xdr:row>
      <xdr:rowOff>22412</xdr:rowOff>
    </xdr:from>
    <xdr:to>
      <xdr:col>6</xdr:col>
      <xdr:colOff>2655794</xdr:colOff>
      <xdr:row>7</xdr:row>
      <xdr:rowOff>103098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7EC3FA1-C498-4199-9461-85813DBF5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853" y="201706"/>
          <a:ext cx="1546412" cy="1156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sanchez\OneDrive%20-%20Ministerio%20de%20la%20Presidencia\Escritorio\GLENY%20%20INVENTARIO%20DE%20DICIEMBRE%20DE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NTARIO DICIEMBRE"/>
      <sheetName val="TONNER DICIEMBRE"/>
      <sheetName val="NO VA"/>
      <sheetName val="PRUEBA TONNER"/>
    </sheetNames>
    <sheetDataSet>
      <sheetData sheetId="0"/>
      <sheetData sheetId="1">
        <row r="6">
          <cell r="L6">
            <v>300</v>
          </cell>
        </row>
        <row r="12">
          <cell r="L12">
            <v>30</v>
          </cell>
          <cell r="AI12"/>
        </row>
        <row r="13">
          <cell r="L13">
            <v>60</v>
          </cell>
          <cell r="AI13"/>
        </row>
        <row r="14">
          <cell r="L14">
            <v>60</v>
          </cell>
          <cell r="AI14"/>
        </row>
        <row r="15">
          <cell r="L15">
            <v>30</v>
          </cell>
          <cell r="AI15"/>
        </row>
        <row r="25">
          <cell r="L25">
            <v>15</v>
          </cell>
          <cell r="AI25"/>
        </row>
        <row r="26">
          <cell r="L26">
            <v>16</v>
          </cell>
          <cell r="AI26"/>
        </row>
        <row r="27">
          <cell r="L27">
            <v>5</v>
          </cell>
          <cell r="AI27"/>
        </row>
        <row r="28">
          <cell r="L28">
            <v>9</v>
          </cell>
          <cell r="AI28"/>
        </row>
        <row r="29">
          <cell r="L29">
            <v>14</v>
          </cell>
          <cell r="AI29"/>
        </row>
        <row r="32">
          <cell r="L32">
            <v>65</v>
          </cell>
          <cell r="AI32"/>
        </row>
        <row r="33">
          <cell r="L33">
            <v>64</v>
          </cell>
          <cell r="AI33"/>
        </row>
        <row r="34">
          <cell r="L34">
            <v>75</v>
          </cell>
          <cell r="AI34"/>
        </row>
        <row r="36">
          <cell r="L36">
            <v>66</v>
          </cell>
          <cell r="AI36"/>
        </row>
        <row r="37">
          <cell r="L37">
            <v>80</v>
          </cell>
          <cell r="AI37"/>
        </row>
        <row r="38">
          <cell r="L38">
            <v>150</v>
          </cell>
          <cell r="AI38"/>
        </row>
        <row r="48">
          <cell r="L48">
            <v>20</v>
          </cell>
          <cell r="AI48">
            <v>1</v>
          </cell>
        </row>
        <row r="49">
          <cell r="L49">
            <v>50</v>
          </cell>
          <cell r="AI49">
            <v>1</v>
          </cell>
        </row>
        <row r="51">
          <cell r="L51">
            <v>2</v>
          </cell>
          <cell r="AI51">
            <v>1</v>
          </cell>
        </row>
        <row r="52">
          <cell r="L52">
            <v>15</v>
          </cell>
          <cell r="AI52"/>
        </row>
      </sheetData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699D-307B-41EB-806D-742682A44472}">
  <dimension ref="A1:S192"/>
  <sheetViews>
    <sheetView showGridLines="0" tabSelected="1" view="pageBreakPreview" topLeftCell="A157" zoomScale="85" zoomScaleNormal="140" zoomScaleSheetLayoutView="85" workbookViewId="0">
      <selection activeCell="B169" sqref="B169"/>
    </sheetView>
  </sheetViews>
  <sheetFormatPr defaultColWidth="8.7109375" defaultRowHeight="14.25" x14ac:dyDescent="0.25"/>
  <cols>
    <col min="1" max="1" width="9.85546875" style="1" customWidth="1"/>
    <col min="2" max="2" width="50.42578125" style="14" customWidth="1"/>
    <col min="3" max="3" width="21.5703125" style="3" customWidth="1"/>
    <col min="4" max="4" width="22.5703125" style="2" customWidth="1"/>
    <col min="5" max="5" width="17.85546875" style="3" customWidth="1"/>
    <col min="6" max="6" width="22.7109375" style="4" customWidth="1"/>
    <col min="7" max="7" width="43.28515625" style="4" customWidth="1"/>
    <col min="8" max="8" width="30.7109375" style="5" customWidth="1"/>
    <col min="9" max="16384" width="8.7109375" style="6"/>
  </cols>
  <sheetData>
    <row r="1" spans="1:19" s="11" customFormat="1" x14ac:dyDescent="0.25">
      <c r="A1" s="1"/>
      <c r="B1" s="14"/>
      <c r="C1" s="3"/>
      <c r="D1" s="2"/>
      <c r="E1" s="3"/>
      <c r="F1" s="2"/>
      <c r="G1" s="2"/>
      <c r="M1" s="10"/>
    </row>
    <row r="2" spans="1:19" s="11" customFormat="1" x14ac:dyDescent="0.25">
      <c r="A2" s="1"/>
      <c r="B2" s="14"/>
      <c r="C2" s="3"/>
      <c r="D2" s="2"/>
      <c r="E2" s="3"/>
      <c r="F2" s="2"/>
      <c r="G2" s="2"/>
      <c r="M2" s="10"/>
    </row>
    <row r="3" spans="1:19" s="11" customFormat="1" x14ac:dyDescent="0.25">
      <c r="A3" s="1"/>
      <c r="B3" s="14"/>
      <c r="C3" s="3"/>
      <c r="D3" s="2"/>
      <c r="E3" s="3"/>
      <c r="F3" s="2"/>
      <c r="G3" s="2"/>
      <c r="M3" s="10"/>
    </row>
    <row r="4" spans="1:19" s="11" customFormat="1" x14ac:dyDescent="0.25">
      <c r="A4" s="1"/>
      <c r="B4" s="14"/>
      <c r="C4" s="3"/>
      <c r="D4" s="2"/>
      <c r="E4" s="3"/>
      <c r="F4" s="2"/>
      <c r="G4" s="2"/>
      <c r="M4" s="10"/>
    </row>
    <row r="5" spans="1:19" s="11" customFormat="1" x14ac:dyDescent="0.25">
      <c r="A5" s="1"/>
      <c r="B5" s="14"/>
      <c r="C5" s="3"/>
      <c r="D5" s="2"/>
      <c r="E5" s="3"/>
      <c r="F5" s="2"/>
      <c r="G5" s="2"/>
      <c r="M5" s="10"/>
    </row>
    <row r="6" spans="1:19" s="11" customFormat="1" x14ac:dyDescent="0.25">
      <c r="M6" s="10"/>
    </row>
    <row r="7" spans="1:19" s="11" customFormat="1" x14ac:dyDescent="0.25">
      <c r="M7" s="10"/>
    </row>
    <row r="8" spans="1:19" s="11" customFormat="1" x14ac:dyDescent="0.25">
      <c r="M8" s="10"/>
    </row>
    <row r="9" spans="1:19" s="11" customFormat="1" x14ac:dyDescent="0.25">
      <c r="M9" s="10"/>
    </row>
    <row r="10" spans="1:19" s="11" customFormat="1" ht="22.5" x14ac:dyDescent="0.25">
      <c r="A10" s="58" t="s">
        <v>0</v>
      </c>
      <c r="B10" s="58"/>
      <c r="C10" s="58"/>
      <c r="D10" s="58"/>
      <c r="E10" s="58"/>
      <c r="F10" s="58"/>
      <c r="G10" s="58"/>
      <c r="M10" s="10"/>
    </row>
    <row r="11" spans="1:19" s="11" customFormat="1" ht="22.5" x14ac:dyDescent="0.25">
      <c r="A11" s="59" t="s">
        <v>1</v>
      </c>
      <c r="B11" s="59"/>
      <c r="C11" s="59"/>
      <c r="D11" s="59"/>
      <c r="E11" s="59"/>
      <c r="F11" s="59"/>
      <c r="G11" s="59"/>
      <c r="M11" s="10"/>
    </row>
    <row r="12" spans="1:19" s="11" customFormat="1" ht="15" customHeight="1" x14ac:dyDescent="0.25">
      <c r="M12" s="10"/>
    </row>
    <row r="13" spans="1:19" s="11" customFormat="1" ht="29.25" customHeight="1" x14ac:dyDescent="0.25">
      <c r="A13" s="60" t="s">
        <v>2</v>
      </c>
      <c r="B13" s="60"/>
      <c r="C13" s="60"/>
      <c r="D13" s="60"/>
      <c r="E13" s="60"/>
      <c r="F13" s="60"/>
      <c r="G13" s="60"/>
      <c r="M13" s="10"/>
    </row>
    <row r="14" spans="1:19" s="11" customFormat="1" ht="29.25" customHeight="1" x14ac:dyDescent="0.25">
      <c r="A14" s="60" t="s">
        <v>172</v>
      </c>
      <c r="B14" s="60"/>
      <c r="C14" s="60"/>
      <c r="D14" s="60"/>
      <c r="E14" s="60"/>
      <c r="F14" s="60"/>
      <c r="G14" s="60"/>
      <c r="M14" s="10"/>
    </row>
    <row r="15" spans="1:19" s="11" customFormat="1" ht="25.5" customHeight="1" thickBot="1" x14ac:dyDescent="0.3">
      <c r="M15" s="10"/>
    </row>
    <row r="16" spans="1:19" s="11" customFormat="1" ht="29.45" customHeight="1" x14ac:dyDescent="0.25">
      <c r="A16" s="12" t="s">
        <v>170</v>
      </c>
      <c r="B16" s="13" t="s">
        <v>3</v>
      </c>
      <c r="C16" s="7" t="s">
        <v>4</v>
      </c>
      <c r="D16" s="7" t="s">
        <v>6</v>
      </c>
      <c r="E16" s="7" t="s">
        <v>5</v>
      </c>
      <c r="F16" s="8" t="s">
        <v>7</v>
      </c>
      <c r="G16" s="9" t="s">
        <v>8</v>
      </c>
      <c r="M16" s="10"/>
      <c r="N16" s="10"/>
      <c r="O16" s="10"/>
      <c r="P16" s="10"/>
      <c r="Q16" s="10"/>
      <c r="R16" s="10"/>
      <c r="S16" s="10"/>
    </row>
    <row r="17" spans="1:19" s="11" customFormat="1" ht="26.25" customHeight="1" x14ac:dyDescent="0.25">
      <c r="A17" s="15">
        <v>1</v>
      </c>
      <c r="B17" s="16" t="s">
        <v>56</v>
      </c>
      <c r="C17" s="17">
        <v>44923</v>
      </c>
      <c r="D17" s="18" t="s">
        <v>9</v>
      </c>
      <c r="E17" s="19" t="s">
        <v>195</v>
      </c>
      <c r="F17" s="20">
        <v>89.7</v>
      </c>
      <c r="G17" s="21">
        <f>+E17*F17</f>
        <v>63148.800000000003</v>
      </c>
      <c r="M17" s="10"/>
      <c r="N17" s="10"/>
      <c r="O17" s="10"/>
      <c r="P17" s="10"/>
      <c r="Q17" s="10"/>
      <c r="R17" s="10"/>
      <c r="S17" s="10"/>
    </row>
    <row r="18" spans="1:19" s="11" customFormat="1" ht="26.25" customHeight="1" x14ac:dyDescent="0.25">
      <c r="A18" s="22">
        <v>2</v>
      </c>
      <c r="B18" s="23" t="s">
        <v>15</v>
      </c>
      <c r="C18" s="24">
        <v>44788</v>
      </c>
      <c r="D18" s="25" t="s">
        <v>9</v>
      </c>
      <c r="E18" s="26" t="s">
        <v>121</v>
      </c>
      <c r="F18" s="27">
        <v>22</v>
      </c>
      <c r="G18" s="28">
        <f t="shared" ref="G18:G66" si="0">+E18*F18</f>
        <v>110</v>
      </c>
      <c r="M18" s="10"/>
      <c r="N18" s="10"/>
      <c r="O18" s="10"/>
      <c r="P18" s="10"/>
      <c r="Q18" s="10"/>
      <c r="R18" s="10"/>
      <c r="S18" s="10"/>
    </row>
    <row r="19" spans="1:19" s="11" customFormat="1" ht="26.25" customHeight="1" x14ac:dyDescent="0.25">
      <c r="A19" s="22">
        <v>3</v>
      </c>
      <c r="B19" s="23" t="s">
        <v>33</v>
      </c>
      <c r="C19" s="24">
        <v>44791</v>
      </c>
      <c r="D19" s="25" t="s">
        <v>9</v>
      </c>
      <c r="E19" s="26" t="s">
        <v>186</v>
      </c>
      <c r="F19" s="27">
        <v>59.4</v>
      </c>
      <c r="G19" s="28">
        <f t="shared" si="0"/>
        <v>2613.6</v>
      </c>
      <c r="M19" s="10"/>
      <c r="N19" s="10"/>
      <c r="O19" s="10"/>
      <c r="P19" s="10"/>
      <c r="Q19" s="10"/>
      <c r="R19" s="10"/>
      <c r="S19" s="10"/>
    </row>
    <row r="20" spans="1:19" s="11" customFormat="1" ht="26.25" customHeight="1" x14ac:dyDescent="0.25">
      <c r="A20" s="22">
        <v>4</v>
      </c>
      <c r="B20" s="23" t="s">
        <v>16</v>
      </c>
      <c r="C20" s="24">
        <v>44848</v>
      </c>
      <c r="D20" s="25" t="s">
        <v>9</v>
      </c>
      <c r="E20" s="26" t="s">
        <v>196</v>
      </c>
      <c r="F20" s="27">
        <v>164</v>
      </c>
      <c r="G20" s="28">
        <f t="shared" si="0"/>
        <v>16072</v>
      </c>
      <c r="M20" s="10"/>
      <c r="N20" s="10"/>
      <c r="O20" s="10"/>
      <c r="P20" s="10"/>
      <c r="Q20" s="10"/>
      <c r="R20" s="10"/>
      <c r="S20" s="10"/>
    </row>
    <row r="21" spans="1:19" s="11" customFormat="1" ht="26.25" customHeight="1" x14ac:dyDescent="0.25">
      <c r="A21" s="22">
        <v>5</v>
      </c>
      <c r="B21" s="23" t="s">
        <v>48</v>
      </c>
      <c r="C21" s="24">
        <v>44848</v>
      </c>
      <c r="D21" s="25" t="s">
        <v>9</v>
      </c>
      <c r="E21" s="26" t="s">
        <v>197</v>
      </c>
      <c r="F21" s="27">
        <v>260</v>
      </c>
      <c r="G21" s="28">
        <f t="shared" si="0"/>
        <v>35880</v>
      </c>
      <c r="M21" s="10"/>
      <c r="N21" s="10"/>
      <c r="O21" s="10"/>
      <c r="P21" s="10"/>
      <c r="Q21" s="10"/>
      <c r="R21" s="10"/>
      <c r="S21" s="10"/>
    </row>
    <row r="22" spans="1:19" s="11" customFormat="1" ht="26.25" customHeight="1" x14ac:dyDescent="0.25">
      <c r="A22" s="22">
        <v>9</v>
      </c>
      <c r="B22" s="23" t="s">
        <v>34</v>
      </c>
      <c r="C22" s="24">
        <v>44848</v>
      </c>
      <c r="D22" s="25" t="s">
        <v>9</v>
      </c>
      <c r="E22" s="26" t="s">
        <v>198</v>
      </c>
      <c r="F22" s="27">
        <v>675.2</v>
      </c>
      <c r="G22" s="28">
        <f t="shared" si="0"/>
        <v>56041.600000000006</v>
      </c>
      <c r="M22" s="10"/>
      <c r="N22" s="10"/>
      <c r="O22" s="10"/>
      <c r="P22" s="10"/>
      <c r="Q22" s="10"/>
      <c r="R22" s="10"/>
      <c r="S22" s="10"/>
    </row>
    <row r="23" spans="1:19" s="11" customFormat="1" ht="26.25" customHeight="1" x14ac:dyDescent="0.25">
      <c r="A23" s="22">
        <v>7</v>
      </c>
      <c r="B23" s="23" t="s">
        <v>35</v>
      </c>
      <c r="C23" s="24">
        <v>44848</v>
      </c>
      <c r="D23" s="25" t="s">
        <v>9</v>
      </c>
      <c r="E23" s="26" t="s">
        <v>173</v>
      </c>
      <c r="F23" s="27">
        <v>184</v>
      </c>
      <c r="G23" s="28">
        <f t="shared" si="0"/>
        <v>15640</v>
      </c>
      <c r="M23" s="10"/>
      <c r="N23" s="10"/>
      <c r="O23" s="10"/>
      <c r="P23" s="10"/>
      <c r="Q23" s="10"/>
      <c r="R23" s="10"/>
      <c r="S23" s="10"/>
    </row>
    <row r="24" spans="1:19" s="11" customFormat="1" ht="26.25" customHeight="1" x14ac:dyDescent="0.25">
      <c r="A24" s="22">
        <v>8</v>
      </c>
      <c r="B24" s="23" t="s">
        <v>17</v>
      </c>
      <c r="C24" s="24">
        <v>44848</v>
      </c>
      <c r="D24" s="25" t="s">
        <v>9</v>
      </c>
      <c r="E24" s="26" t="s">
        <v>178</v>
      </c>
      <c r="F24" s="27">
        <v>59</v>
      </c>
      <c r="G24" s="28">
        <f t="shared" si="0"/>
        <v>6431</v>
      </c>
      <c r="M24" s="10"/>
      <c r="N24" s="10"/>
      <c r="O24" s="10"/>
      <c r="P24" s="10"/>
      <c r="Q24" s="10"/>
      <c r="R24" s="10"/>
      <c r="S24" s="10"/>
    </row>
    <row r="25" spans="1:19" s="11" customFormat="1" ht="26.25" customHeight="1" x14ac:dyDescent="0.25">
      <c r="A25" s="22">
        <v>9</v>
      </c>
      <c r="B25" s="23" t="s">
        <v>174</v>
      </c>
      <c r="C25" s="24">
        <v>44687</v>
      </c>
      <c r="D25" s="25" t="s">
        <v>9</v>
      </c>
      <c r="E25" s="26" t="s">
        <v>177</v>
      </c>
      <c r="F25" s="27">
        <v>169.92</v>
      </c>
      <c r="G25" s="28">
        <f t="shared" si="0"/>
        <v>3908.16</v>
      </c>
      <c r="M25" s="10"/>
      <c r="N25" s="10"/>
      <c r="O25" s="10"/>
      <c r="P25" s="10"/>
      <c r="Q25" s="10"/>
      <c r="R25" s="10"/>
      <c r="S25" s="10"/>
    </row>
    <row r="26" spans="1:19" s="11" customFormat="1" ht="26.25" customHeight="1" x14ac:dyDescent="0.25">
      <c r="A26" s="22">
        <v>10</v>
      </c>
      <c r="B26" s="23" t="s">
        <v>176</v>
      </c>
      <c r="C26" s="24">
        <v>44918</v>
      </c>
      <c r="D26" s="25" t="s">
        <v>9</v>
      </c>
      <c r="E26" s="26" t="s">
        <v>112</v>
      </c>
      <c r="F26" s="27">
        <v>45.6</v>
      </c>
      <c r="G26" s="28">
        <f t="shared" si="0"/>
        <v>866.4</v>
      </c>
      <c r="M26" s="10"/>
      <c r="N26" s="10"/>
      <c r="O26" s="10"/>
      <c r="P26" s="10"/>
      <c r="Q26" s="10"/>
      <c r="R26" s="10"/>
      <c r="S26" s="10"/>
    </row>
    <row r="27" spans="1:19" s="11" customFormat="1" ht="26.25" customHeight="1" x14ac:dyDescent="0.25">
      <c r="A27" s="22">
        <v>11</v>
      </c>
      <c r="B27" s="23" t="s">
        <v>36</v>
      </c>
      <c r="C27" s="24">
        <v>44848</v>
      </c>
      <c r="D27" s="25" t="s">
        <v>9</v>
      </c>
      <c r="E27" s="26" t="s">
        <v>112</v>
      </c>
      <c r="F27" s="27">
        <v>308.27999999999997</v>
      </c>
      <c r="G27" s="28">
        <f t="shared" si="0"/>
        <v>5857.32</v>
      </c>
      <c r="M27" s="10"/>
      <c r="N27" s="10"/>
      <c r="O27" s="10"/>
      <c r="P27" s="10"/>
      <c r="Q27" s="10"/>
      <c r="R27" s="10"/>
      <c r="S27" s="10"/>
    </row>
    <row r="28" spans="1:19" s="11" customFormat="1" ht="26.25" customHeight="1" x14ac:dyDescent="0.25">
      <c r="A28" s="22">
        <v>12</v>
      </c>
      <c r="B28" s="23" t="s">
        <v>37</v>
      </c>
      <c r="C28" s="24">
        <v>44848</v>
      </c>
      <c r="D28" s="25" t="s">
        <v>9</v>
      </c>
      <c r="E28" s="26" t="s">
        <v>113</v>
      </c>
      <c r="F28" s="27">
        <v>365</v>
      </c>
      <c r="G28" s="28">
        <f t="shared" si="0"/>
        <v>6570</v>
      </c>
      <c r="M28" s="10"/>
      <c r="N28" s="10"/>
      <c r="O28" s="10"/>
      <c r="P28" s="10"/>
      <c r="Q28" s="10"/>
      <c r="R28" s="10"/>
      <c r="S28" s="10"/>
    </row>
    <row r="29" spans="1:19" s="11" customFormat="1" ht="26.25" customHeight="1" x14ac:dyDescent="0.25">
      <c r="A29" s="22">
        <v>13</v>
      </c>
      <c r="B29" s="23" t="s">
        <v>38</v>
      </c>
      <c r="C29" s="24">
        <v>44918</v>
      </c>
      <c r="D29" s="25" t="s">
        <v>9</v>
      </c>
      <c r="E29" s="26" t="s">
        <v>199</v>
      </c>
      <c r="F29" s="27">
        <v>58.91</v>
      </c>
      <c r="G29" s="28">
        <f t="shared" si="0"/>
        <v>2179.67</v>
      </c>
      <c r="M29" s="10"/>
      <c r="N29" s="10"/>
      <c r="O29" s="10"/>
      <c r="P29" s="10"/>
      <c r="Q29" s="10"/>
      <c r="R29" s="10"/>
      <c r="S29" s="10"/>
    </row>
    <row r="30" spans="1:19" s="11" customFormat="1" ht="26.25" customHeight="1" x14ac:dyDescent="0.25">
      <c r="A30" s="22">
        <v>14</v>
      </c>
      <c r="B30" s="23" t="s">
        <v>245</v>
      </c>
      <c r="C30" s="24">
        <v>44918</v>
      </c>
      <c r="D30" s="25" t="s">
        <v>9</v>
      </c>
      <c r="E30" s="26" t="s">
        <v>246</v>
      </c>
      <c r="F30" s="27">
        <v>26.99</v>
      </c>
      <c r="G30" s="28">
        <f t="shared" ref="G30" si="1">+E30*F30</f>
        <v>1349.5</v>
      </c>
      <c r="M30" s="10"/>
      <c r="N30" s="10"/>
      <c r="O30" s="10"/>
      <c r="P30" s="10"/>
      <c r="Q30" s="10"/>
      <c r="R30" s="10"/>
      <c r="S30" s="10"/>
    </row>
    <row r="31" spans="1:19" s="11" customFormat="1" ht="26.25" customHeight="1" x14ac:dyDescent="0.25">
      <c r="A31" s="22">
        <v>15</v>
      </c>
      <c r="B31" s="23" t="s">
        <v>18</v>
      </c>
      <c r="C31" s="24">
        <v>44918</v>
      </c>
      <c r="D31" s="25" t="s">
        <v>9</v>
      </c>
      <c r="E31" s="26" t="s">
        <v>200</v>
      </c>
      <c r="F31" s="27">
        <v>26.99</v>
      </c>
      <c r="G31" s="28">
        <f t="shared" si="0"/>
        <v>4156.46</v>
      </c>
      <c r="M31" s="10"/>
      <c r="N31" s="10"/>
      <c r="O31" s="10"/>
      <c r="P31" s="10"/>
      <c r="Q31" s="10"/>
      <c r="R31" s="10"/>
      <c r="S31" s="10"/>
    </row>
    <row r="32" spans="1:19" s="11" customFormat="1" ht="26.25" customHeight="1" x14ac:dyDescent="0.25">
      <c r="A32" s="22">
        <v>16</v>
      </c>
      <c r="B32" s="23" t="s">
        <v>39</v>
      </c>
      <c r="C32" s="24">
        <v>44918</v>
      </c>
      <c r="D32" s="25" t="s">
        <v>9</v>
      </c>
      <c r="E32" s="26" t="s">
        <v>201</v>
      </c>
      <c r="F32" s="27">
        <v>45.9</v>
      </c>
      <c r="G32" s="28">
        <f t="shared" si="0"/>
        <v>2340.9</v>
      </c>
      <c r="M32" s="10"/>
      <c r="N32" s="10"/>
      <c r="O32" s="10"/>
      <c r="P32" s="10"/>
      <c r="Q32" s="10"/>
      <c r="R32" s="10"/>
      <c r="S32" s="10"/>
    </row>
    <row r="33" spans="1:19" s="11" customFormat="1" ht="24" customHeight="1" x14ac:dyDescent="0.25">
      <c r="A33" s="22">
        <v>17</v>
      </c>
      <c r="B33" s="23" t="s">
        <v>40</v>
      </c>
      <c r="C33" s="24">
        <v>44918</v>
      </c>
      <c r="D33" s="25" t="s">
        <v>9</v>
      </c>
      <c r="E33" s="26" t="s">
        <v>202</v>
      </c>
      <c r="F33" s="27">
        <v>14.58</v>
      </c>
      <c r="G33" s="28">
        <f t="shared" si="0"/>
        <v>1355.94</v>
      </c>
      <c r="M33" s="10"/>
      <c r="N33" s="10"/>
      <c r="O33" s="10"/>
      <c r="P33" s="10"/>
      <c r="Q33" s="10"/>
      <c r="R33" s="10"/>
      <c r="S33" s="10"/>
    </row>
    <row r="34" spans="1:19" s="11" customFormat="1" ht="24" customHeight="1" x14ac:dyDescent="0.25">
      <c r="A34" s="22">
        <v>18</v>
      </c>
      <c r="B34" s="23" t="s">
        <v>57</v>
      </c>
      <c r="C34" s="24">
        <v>44918</v>
      </c>
      <c r="D34" s="25" t="s">
        <v>9</v>
      </c>
      <c r="E34" s="26" t="s">
        <v>203</v>
      </c>
      <c r="F34" s="27">
        <v>31</v>
      </c>
      <c r="G34" s="28">
        <f t="shared" si="0"/>
        <v>31</v>
      </c>
      <c r="M34" s="10"/>
      <c r="N34" s="10"/>
      <c r="O34" s="10"/>
      <c r="P34" s="10"/>
      <c r="Q34" s="10"/>
      <c r="R34" s="10"/>
      <c r="S34" s="10"/>
    </row>
    <row r="35" spans="1:19" s="11" customFormat="1" ht="24" customHeight="1" x14ac:dyDescent="0.25">
      <c r="A35" s="22">
        <v>19</v>
      </c>
      <c r="B35" s="23" t="s">
        <v>58</v>
      </c>
      <c r="C35" s="24">
        <v>44918</v>
      </c>
      <c r="D35" s="25" t="s">
        <v>9</v>
      </c>
      <c r="E35" s="26" t="s">
        <v>204</v>
      </c>
      <c r="F35" s="27">
        <v>14.58</v>
      </c>
      <c r="G35" s="28">
        <f t="shared" si="0"/>
        <v>801.9</v>
      </c>
      <c r="M35" s="10"/>
      <c r="N35" s="10"/>
      <c r="O35" s="10"/>
      <c r="P35" s="10"/>
      <c r="Q35" s="10"/>
      <c r="R35" s="10"/>
      <c r="S35" s="10"/>
    </row>
    <row r="36" spans="1:19" s="11" customFormat="1" ht="24" customHeight="1" x14ac:dyDescent="0.25">
      <c r="A36" s="22">
        <v>20</v>
      </c>
      <c r="B36" s="23" t="s">
        <v>59</v>
      </c>
      <c r="C36" s="24">
        <v>44848</v>
      </c>
      <c r="D36" s="25" t="s">
        <v>9</v>
      </c>
      <c r="E36" s="26" t="s">
        <v>205</v>
      </c>
      <c r="F36" s="27">
        <v>35.83</v>
      </c>
      <c r="G36" s="28">
        <f t="shared" si="0"/>
        <v>3188.87</v>
      </c>
      <c r="M36" s="10"/>
      <c r="N36" s="10"/>
      <c r="O36" s="10"/>
      <c r="P36" s="10"/>
      <c r="Q36" s="10"/>
      <c r="R36" s="10"/>
      <c r="S36" s="10"/>
    </row>
    <row r="37" spans="1:19" s="11" customFormat="1" ht="33" customHeight="1" x14ac:dyDescent="0.25">
      <c r="A37" s="22">
        <v>21</v>
      </c>
      <c r="B37" s="23" t="s">
        <v>181</v>
      </c>
      <c r="C37" s="24">
        <v>44687</v>
      </c>
      <c r="D37" s="25" t="s">
        <v>9</v>
      </c>
      <c r="E37" s="26" t="s">
        <v>206</v>
      </c>
      <c r="F37" s="27">
        <v>49</v>
      </c>
      <c r="G37" s="28">
        <f t="shared" si="0"/>
        <v>14357</v>
      </c>
      <c r="M37" s="10"/>
      <c r="N37" s="10"/>
      <c r="O37" s="10"/>
      <c r="P37" s="10"/>
      <c r="Q37" s="10"/>
      <c r="R37" s="10"/>
      <c r="S37" s="10"/>
    </row>
    <row r="38" spans="1:19" s="11" customFormat="1" ht="24" customHeight="1" x14ac:dyDescent="0.25">
      <c r="A38" s="22">
        <v>22</v>
      </c>
      <c r="B38" s="23" t="s">
        <v>19</v>
      </c>
      <c r="C38" s="24">
        <v>44830</v>
      </c>
      <c r="D38" s="25" t="s">
        <v>9</v>
      </c>
      <c r="E38" s="26" t="s">
        <v>207</v>
      </c>
      <c r="F38" s="27">
        <v>236</v>
      </c>
      <c r="G38" s="28">
        <f t="shared" si="0"/>
        <v>103132</v>
      </c>
      <c r="M38" s="10"/>
    </row>
    <row r="39" spans="1:19" s="11" customFormat="1" ht="24" customHeight="1" x14ac:dyDescent="0.25">
      <c r="A39" s="22">
        <v>23</v>
      </c>
      <c r="B39" s="23" t="s">
        <v>20</v>
      </c>
      <c r="C39" s="24">
        <v>44788</v>
      </c>
      <c r="D39" s="25" t="s">
        <v>9</v>
      </c>
      <c r="E39" s="26" t="s">
        <v>208</v>
      </c>
      <c r="F39" s="27">
        <v>3.48</v>
      </c>
      <c r="G39" s="28">
        <f t="shared" si="0"/>
        <v>21624.720000000001</v>
      </c>
      <c r="M39" s="10"/>
    </row>
    <row r="40" spans="1:19" s="11" customFormat="1" ht="24" customHeight="1" x14ac:dyDescent="0.25">
      <c r="A40" s="22">
        <v>24</v>
      </c>
      <c r="B40" s="23" t="s">
        <v>247</v>
      </c>
      <c r="C40" s="24">
        <v>44788</v>
      </c>
      <c r="D40" s="25" t="s">
        <v>9</v>
      </c>
      <c r="E40" s="26" t="s">
        <v>248</v>
      </c>
      <c r="F40" s="27">
        <v>3.48</v>
      </c>
      <c r="G40" s="28">
        <f t="shared" ref="G40:G41" si="2">+E40*F40</f>
        <v>696</v>
      </c>
      <c r="M40" s="10"/>
    </row>
    <row r="41" spans="1:19" s="11" customFormat="1" ht="24" customHeight="1" x14ac:dyDescent="0.25">
      <c r="A41" s="22">
        <v>25</v>
      </c>
      <c r="B41" s="23" t="s">
        <v>249</v>
      </c>
      <c r="C41" s="24">
        <v>45002</v>
      </c>
      <c r="D41" s="25" t="s">
        <v>9</v>
      </c>
      <c r="E41" s="26" t="s">
        <v>221</v>
      </c>
      <c r="F41" s="27">
        <v>500</v>
      </c>
      <c r="G41" s="28">
        <f t="shared" si="2"/>
        <v>138000</v>
      </c>
      <c r="M41" s="10"/>
    </row>
    <row r="42" spans="1:19" s="11" customFormat="1" ht="24" customHeight="1" x14ac:dyDescent="0.25">
      <c r="A42" s="22">
        <v>26</v>
      </c>
      <c r="B42" s="23" t="s">
        <v>41</v>
      </c>
      <c r="C42" s="24">
        <v>44848</v>
      </c>
      <c r="D42" s="25" t="s">
        <v>9</v>
      </c>
      <c r="E42" s="26" t="s">
        <v>175</v>
      </c>
      <c r="F42" s="27">
        <v>5.77</v>
      </c>
      <c r="G42" s="28">
        <f t="shared" si="0"/>
        <v>351.96999999999997</v>
      </c>
      <c r="M42" s="10"/>
    </row>
    <row r="43" spans="1:19" s="11" customFormat="1" ht="24" customHeight="1" x14ac:dyDescent="0.25">
      <c r="A43" s="22">
        <v>27</v>
      </c>
      <c r="B43" s="23" t="s">
        <v>60</v>
      </c>
      <c r="C43" s="24">
        <v>44788</v>
      </c>
      <c r="D43" s="25" t="s">
        <v>9</v>
      </c>
      <c r="E43" s="26" t="s">
        <v>209</v>
      </c>
      <c r="F43" s="27">
        <v>29.15</v>
      </c>
      <c r="G43" s="28">
        <f t="shared" si="0"/>
        <v>3410.5499999999997</v>
      </c>
      <c r="M43" s="10"/>
    </row>
    <row r="44" spans="1:19" s="11" customFormat="1" ht="24" customHeight="1" x14ac:dyDescent="0.25">
      <c r="A44" s="22">
        <v>28</v>
      </c>
      <c r="B44" s="23" t="s">
        <v>256</v>
      </c>
      <c r="C44" s="24">
        <v>45002</v>
      </c>
      <c r="D44" s="25" t="s">
        <v>9</v>
      </c>
      <c r="E44" s="26" t="s">
        <v>221</v>
      </c>
      <c r="F44" s="27">
        <v>500</v>
      </c>
      <c r="G44" s="28">
        <f t="shared" si="0"/>
        <v>138000</v>
      </c>
      <c r="M44" s="10"/>
    </row>
    <row r="45" spans="1:19" s="11" customFormat="1" ht="24" customHeight="1" x14ac:dyDescent="0.25">
      <c r="A45" s="22">
        <v>29</v>
      </c>
      <c r="B45" s="23" t="s">
        <v>182</v>
      </c>
      <c r="C45" s="24">
        <v>45005</v>
      </c>
      <c r="D45" s="25" t="s">
        <v>257</v>
      </c>
      <c r="E45" s="26" t="s">
        <v>246</v>
      </c>
      <c r="F45" s="27">
        <v>679.18</v>
      </c>
      <c r="G45" s="28">
        <f t="shared" si="0"/>
        <v>33959</v>
      </c>
      <c r="M45" s="10"/>
    </row>
    <row r="46" spans="1:19" s="11" customFormat="1" ht="24" customHeight="1" x14ac:dyDescent="0.25">
      <c r="A46" s="22">
        <v>30</v>
      </c>
      <c r="B46" s="23" t="s">
        <v>183</v>
      </c>
      <c r="C46" s="24">
        <v>45002</v>
      </c>
      <c r="D46" s="25" t="s">
        <v>9</v>
      </c>
      <c r="E46" s="26" t="s">
        <v>210</v>
      </c>
      <c r="F46" s="27">
        <v>3.75</v>
      </c>
      <c r="G46" s="28">
        <f>+E46*F46</f>
        <v>2250</v>
      </c>
      <c r="M46" s="10"/>
    </row>
    <row r="47" spans="1:19" s="11" customFormat="1" ht="24" customHeight="1" x14ac:dyDescent="0.25">
      <c r="A47" s="22">
        <v>31</v>
      </c>
      <c r="B47" s="23" t="s">
        <v>61</v>
      </c>
      <c r="C47" s="24">
        <v>44788</v>
      </c>
      <c r="D47" s="25" t="s">
        <v>9</v>
      </c>
      <c r="E47" s="26" t="s">
        <v>115</v>
      </c>
      <c r="F47" s="27">
        <v>97.76</v>
      </c>
      <c r="G47" s="28">
        <f t="shared" si="0"/>
        <v>9776</v>
      </c>
      <c r="M47" s="10"/>
    </row>
    <row r="48" spans="1:19" s="11" customFormat="1" ht="24" customHeight="1" x14ac:dyDescent="0.25">
      <c r="A48" s="22">
        <v>32</v>
      </c>
      <c r="B48" s="23" t="s">
        <v>21</v>
      </c>
      <c r="C48" s="24">
        <v>44788</v>
      </c>
      <c r="D48" s="25" t="s">
        <v>9</v>
      </c>
      <c r="E48" s="26" t="s">
        <v>211</v>
      </c>
      <c r="F48" s="27">
        <v>22.51</v>
      </c>
      <c r="G48" s="28">
        <f t="shared" si="0"/>
        <v>2611.1600000000003</v>
      </c>
      <c r="M48" s="10"/>
    </row>
    <row r="49" spans="1:13" s="11" customFormat="1" ht="24" customHeight="1" x14ac:dyDescent="0.25">
      <c r="A49" s="22">
        <v>33</v>
      </c>
      <c r="B49" s="23" t="s">
        <v>22</v>
      </c>
      <c r="C49" s="24">
        <v>44788</v>
      </c>
      <c r="D49" s="25" t="s">
        <v>9</v>
      </c>
      <c r="E49" s="26" t="s">
        <v>212</v>
      </c>
      <c r="F49" s="27">
        <v>18.77</v>
      </c>
      <c r="G49" s="28">
        <f t="shared" si="0"/>
        <v>2627.7999999999997</v>
      </c>
      <c r="M49" s="10"/>
    </row>
    <row r="50" spans="1:13" s="11" customFormat="1" ht="24" customHeight="1" x14ac:dyDescent="0.25">
      <c r="A50" s="22">
        <v>34</v>
      </c>
      <c r="B50" s="23" t="s">
        <v>23</v>
      </c>
      <c r="C50" s="24">
        <v>44788</v>
      </c>
      <c r="D50" s="25" t="s">
        <v>9</v>
      </c>
      <c r="E50" s="26" t="s">
        <v>213</v>
      </c>
      <c r="F50" s="27">
        <v>38.65</v>
      </c>
      <c r="G50" s="28">
        <f t="shared" si="0"/>
        <v>4715.3</v>
      </c>
      <c r="M50" s="10"/>
    </row>
    <row r="51" spans="1:13" s="11" customFormat="1" ht="24" customHeight="1" x14ac:dyDescent="0.25">
      <c r="A51" s="22">
        <v>35</v>
      </c>
      <c r="B51" s="23" t="s">
        <v>24</v>
      </c>
      <c r="C51" s="24">
        <v>44788</v>
      </c>
      <c r="D51" s="25" t="s">
        <v>9</v>
      </c>
      <c r="E51" s="26" t="s">
        <v>214</v>
      </c>
      <c r="F51" s="27">
        <v>29.5</v>
      </c>
      <c r="G51" s="28">
        <f>+E51*F51</f>
        <v>4012</v>
      </c>
      <c r="M51" s="10"/>
    </row>
    <row r="52" spans="1:13" s="11" customFormat="1" ht="32.25" customHeight="1" x14ac:dyDescent="0.25">
      <c r="A52" s="22">
        <v>36</v>
      </c>
      <c r="B52" s="23" t="s">
        <v>215</v>
      </c>
      <c r="C52" s="24">
        <v>45002</v>
      </c>
      <c r="D52" s="25" t="s">
        <v>9</v>
      </c>
      <c r="E52" s="26" t="s">
        <v>116</v>
      </c>
      <c r="F52" s="27">
        <v>227.74</v>
      </c>
      <c r="G52" s="28">
        <f>+E52*F52</f>
        <v>11159.26</v>
      </c>
      <c r="M52" s="10"/>
    </row>
    <row r="53" spans="1:13" s="11" customFormat="1" ht="32.25" customHeight="1" x14ac:dyDescent="0.25">
      <c r="A53" s="22">
        <v>37</v>
      </c>
      <c r="B53" s="23" t="s">
        <v>62</v>
      </c>
      <c r="C53" s="24">
        <v>44788</v>
      </c>
      <c r="D53" s="25" t="s">
        <v>9</v>
      </c>
      <c r="E53" s="26" t="s">
        <v>216</v>
      </c>
      <c r="F53" s="27">
        <v>38.94</v>
      </c>
      <c r="G53" s="28">
        <f t="shared" si="0"/>
        <v>1674.4199999999998</v>
      </c>
      <c r="M53" s="10"/>
    </row>
    <row r="54" spans="1:13" s="11" customFormat="1" ht="32.25" customHeight="1" x14ac:dyDescent="0.25">
      <c r="A54" s="22">
        <v>38</v>
      </c>
      <c r="B54" s="23" t="s">
        <v>63</v>
      </c>
      <c r="C54" s="24">
        <v>44788</v>
      </c>
      <c r="D54" s="25" t="s">
        <v>9</v>
      </c>
      <c r="E54" s="26" t="s">
        <v>187</v>
      </c>
      <c r="F54" s="27">
        <v>31.86</v>
      </c>
      <c r="G54" s="28">
        <f t="shared" si="0"/>
        <v>2293.92</v>
      </c>
      <c r="M54" s="10"/>
    </row>
    <row r="55" spans="1:13" s="11" customFormat="1" ht="32.25" customHeight="1" x14ac:dyDescent="0.25">
      <c r="A55" s="22">
        <v>39</v>
      </c>
      <c r="B55" s="23" t="s">
        <v>64</v>
      </c>
      <c r="C55" s="24">
        <v>44788</v>
      </c>
      <c r="D55" s="25" t="s">
        <v>9</v>
      </c>
      <c r="E55" s="26" t="s">
        <v>190</v>
      </c>
      <c r="F55" s="27">
        <v>284.39999999999998</v>
      </c>
      <c r="G55" s="28">
        <f t="shared" si="0"/>
        <v>1706.3999999999999</v>
      </c>
      <c r="M55" s="10"/>
    </row>
    <row r="56" spans="1:13" s="11" customFormat="1" ht="32.25" customHeight="1" x14ac:dyDescent="0.25">
      <c r="A56" s="22">
        <v>40</v>
      </c>
      <c r="B56" s="23" t="s">
        <v>188</v>
      </c>
      <c r="C56" s="24">
        <v>44788</v>
      </c>
      <c r="D56" s="25" t="s">
        <v>9</v>
      </c>
      <c r="E56" s="26" t="s">
        <v>203</v>
      </c>
      <c r="F56" s="27">
        <v>284.39999999999998</v>
      </c>
      <c r="G56" s="28">
        <f t="shared" ref="G56" si="3">+E56*F56</f>
        <v>284.39999999999998</v>
      </c>
      <c r="M56" s="10"/>
    </row>
    <row r="57" spans="1:13" s="11" customFormat="1" ht="32.25" customHeight="1" x14ac:dyDescent="0.25">
      <c r="A57" s="29">
        <v>41</v>
      </c>
      <c r="B57" s="30" t="s">
        <v>25</v>
      </c>
      <c r="C57" s="31">
        <v>44788</v>
      </c>
      <c r="D57" s="32" t="s">
        <v>9</v>
      </c>
      <c r="E57" s="33" t="s">
        <v>192</v>
      </c>
      <c r="F57" s="34">
        <v>284.39999999999998</v>
      </c>
      <c r="G57" s="35">
        <f t="shared" si="0"/>
        <v>2275.1999999999998</v>
      </c>
      <c r="M57" s="10"/>
    </row>
    <row r="58" spans="1:13" s="11" customFormat="1" ht="32.25" customHeight="1" x14ac:dyDescent="0.25">
      <c r="A58" s="22">
        <v>42</v>
      </c>
      <c r="B58" s="23" t="s">
        <v>26</v>
      </c>
      <c r="C58" s="24">
        <v>44788</v>
      </c>
      <c r="D58" s="25" t="s">
        <v>9</v>
      </c>
      <c r="E58" s="26" t="s">
        <v>110</v>
      </c>
      <c r="F58" s="27">
        <v>284.39999999999998</v>
      </c>
      <c r="G58" s="28">
        <f t="shared" si="0"/>
        <v>2559.6</v>
      </c>
      <c r="M58" s="10"/>
    </row>
    <row r="59" spans="1:13" s="11" customFormat="1" ht="32.25" customHeight="1" x14ac:dyDescent="0.25">
      <c r="A59" s="22">
        <v>43</v>
      </c>
      <c r="B59" s="23" t="s">
        <v>27</v>
      </c>
      <c r="C59" s="24">
        <v>44788</v>
      </c>
      <c r="D59" s="25" t="s">
        <v>9</v>
      </c>
      <c r="E59" s="26" t="s">
        <v>217</v>
      </c>
      <c r="F59" s="27">
        <v>193.32</v>
      </c>
      <c r="G59" s="28">
        <f t="shared" si="0"/>
        <v>579.96</v>
      </c>
      <c r="M59" s="10"/>
    </row>
    <row r="60" spans="1:13" s="11" customFormat="1" ht="32.25" customHeight="1" x14ac:dyDescent="0.25">
      <c r="A60" s="22">
        <v>44</v>
      </c>
      <c r="B60" s="23" t="s">
        <v>28</v>
      </c>
      <c r="C60" s="24">
        <v>44788</v>
      </c>
      <c r="D60" s="25" t="s">
        <v>9</v>
      </c>
      <c r="E60" s="26" t="s">
        <v>110</v>
      </c>
      <c r="F60" s="27">
        <v>193.32</v>
      </c>
      <c r="G60" s="28">
        <f t="shared" si="0"/>
        <v>1739.8799999999999</v>
      </c>
      <c r="M60" s="10"/>
    </row>
    <row r="61" spans="1:13" s="11" customFormat="1" ht="32.25" customHeight="1" x14ac:dyDescent="0.25">
      <c r="A61" s="22">
        <v>45</v>
      </c>
      <c r="B61" s="23" t="s">
        <v>29</v>
      </c>
      <c r="C61" s="24">
        <v>44788</v>
      </c>
      <c r="D61" s="25" t="s">
        <v>9</v>
      </c>
      <c r="E61" s="26" t="s">
        <v>118</v>
      </c>
      <c r="F61" s="27">
        <v>193.32</v>
      </c>
      <c r="G61" s="28">
        <f t="shared" si="0"/>
        <v>1933.1999999999998</v>
      </c>
      <c r="M61" s="10"/>
    </row>
    <row r="62" spans="1:13" s="11" customFormat="1" ht="32.25" customHeight="1" x14ac:dyDescent="0.25">
      <c r="A62" s="22">
        <v>46</v>
      </c>
      <c r="B62" s="23" t="s">
        <v>65</v>
      </c>
      <c r="C62" s="24">
        <v>44848</v>
      </c>
      <c r="D62" s="25" t="s">
        <v>9</v>
      </c>
      <c r="E62" s="26" t="s">
        <v>218</v>
      </c>
      <c r="F62" s="27">
        <v>147.5</v>
      </c>
      <c r="G62" s="28">
        <f t="shared" si="0"/>
        <v>53542.5</v>
      </c>
      <c r="M62" s="10"/>
    </row>
    <row r="63" spans="1:13" s="11" customFormat="1" ht="32.25" customHeight="1" x14ac:dyDescent="0.25">
      <c r="A63" s="22">
        <v>47</v>
      </c>
      <c r="B63" s="23" t="s">
        <v>42</v>
      </c>
      <c r="C63" s="24">
        <v>44848</v>
      </c>
      <c r="D63" s="25" t="s">
        <v>9</v>
      </c>
      <c r="E63" s="26" t="s">
        <v>201</v>
      </c>
      <c r="F63" s="27">
        <v>47.79</v>
      </c>
      <c r="G63" s="28">
        <f t="shared" si="0"/>
        <v>2437.29</v>
      </c>
      <c r="M63" s="10"/>
    </row>
    <row r="64" spans="1:13" s="11" customFormat="1" ht="32.25" customHeight="1" x14ac:dyDescent="0.25">
      <c r="A64" s="22">
        <v>48</v>
      </c>
      <c r="B64" s="23" t="s">
        <v>66</v>
      </c>
      <c r="C64" s="24">
        <v>44830</v>
      </c>
      <c r="D64" s="25" t="s">
        <v>9</v>
      </c>
      <c r="E64" s="26" t="s">
        <v>219</v>
      </c>
      <c r="F64" s="27">
        <v>45.43</v>
      </c>
      <c r="G64" s="28">
        <f t="shared" si="0"/>
        <v>20670.650000000001</v>
      </c>
      <c r="M64" s="10"/>
    </row>
    <row r="65" spans="1:13" s="11" customFormat="1" ht="32.25" customHeight="1" x14ac:dyDescent="0.25">
      <c r="A65" s="22">
        <v>49</v>
      </c>
      <c r="B65" s="23" t="s">
        <v>43</v>
      </c>
      <c r="C65" s="24">
        <v>44830</v>
      </c>
      <c r="D65" s="25" t="s">
        <v>126</v>
      </c>
      <c r="E65" s="26" t="s">
        <v>250</v>
      </c>
      <c r="F65" s="27">
        <v>657.26</v>
      </c>
      <c r="G65" s="28">
        <f t="shared" si="0"/>
        <v>341775.2</v>
      </c>
      <c r="M65" s="10"/>
    </row>
    <row r="66" spans="1:13" s="11" customFormat="1" ht="32.25" customHeight="1" x14ac:dyDescent="0.25">
      <c r="A66" s="22">
        <v>50</v>
      </c>
      <c r="B66" s="23" t="s">
        <v>251</v>
      </c>
      <c r="C66" s="24">
        <v>44917</v>
      </c>
      <c r="D66" s="25" t="s">
        <v>9</v>
      </c>
      <c r="E66" s="26" t="s">
        <v>189</v>
      </c>
      <c r="F66" s="27">
        <v>697.16</v>
      </c>
      <c r="G66" s="28">
        <f t="shared" si="0"/>
        <v>556333.67999999993</v>
      </c>
      <c r="M66" s="10"/>
    </row>
    <row r="67" spans="1:13" s="11" customFormat="1" ht="30" customHeight="1" x14ac:dyDescent="0.25">
      <c r="A67" s="22">
        <v>51</v>
      </c>
      <c r="B67" s="23" t="s">
        <v>30</v>
      </c>
      <c r="C67" s="24">
        <v>44788</v>
      </c>
      <c r="D67" s="25" t="s">
        <v>9</v>
      </c>
      <c r="E67" s="26" t="s">
        <v>177</v>
      </c>
      <c r="F67" s="27">
        <v>433</v>
      </c>
      <c r="G67" s="28">
        <f t="shared" ref="G67:G94" si="4">+E67*F67</f>
        <v>9959</v>
      </c>
      <c r="M67" s="10"/>
    </row>
    <row r="68" spans="1:13" s="11" customFormat="1" ht="30" customHeight="1" x14ac:dyDescent="0.25">
      <c r="A68" s="22">
        <v>52</v>
      </c>
      <c r="B68" s="23" t="s">
        <v>31</v>
      </c>
      <c r="C68" s="24">
        <v>44788</v>
      </c>
      <c r="D68" s="25" t="s">
        <v>9</v>
      </c>
      <c r="E68" s="26" t="s">
        <v>112</v>
      </c>
      <c r="F68" s="27">
        <v>602</v>
      </c>
      <c r="G68" s="28">
        <f t="shared" si="4"/>
        <v>11438</v>
      </c>
      <c r="M68" s="10"/>
    </row>
    <row r="69" spans="1:13" s="11" customFormat="1" ht="30" customHeight="1" x14ac:dyDescent="0.25">
      <c r="A69" s="22">
        <v>53</v>
      </c>
      <c r="B69" s="23" t="s">
        <v>258</v>
      </c>
      <c r="C69" s="24">
        <v>44918</v>
      </c>
      <c r="D69" s="25" t="s">
        <v>9</v>
      </c>
      <c r="E69" s="26" t="s">
        <v>220</v>
      </c>
      <c r="F69" s="27">
        <v>28.68</v>
      </c>
      <c r="G69" s="28">
        <f t="shared" si="4"/>
        <v>135369.60000000001</v>
      </c>
      <c r="M69" s="10"/>
    </row>
    <row r="70" spans="1:13" s="11" customFormat="1" ht="30" customHeight="1" x14ac:dyDescent="0.25">
      <c r="A70" s="22">
        <v>54</v>
      </c>
      <c r="B70" s="23" t="s">
        <v>67</v>
      </c>
      <c r="C70" s="24">
        <v>44911</v>
      </c>
      <c r="D70" s="25" t="s">
        <v>9</v>
      </c>
      <c r="E70" s="26" t="s">
        <v>252</v>
      </c>
      <c r="F70" s="27">
        <v>141.6</v>
      </c>
      <c r="G70" s="28">
        <f t="shared" si="4"/>
        <v>32001.599999999999</v>
      </c>
      <c r="M70" s="10"/>
    </row>
    <row r="71" spans="1:13" s="11" customFormat="1" ht="30" customHeight="1" x14ac:dyDescent="0.25">
      <c r="A71" s="22">
        <v>55</v>
      </c>
      <c r="B71" s="23" t="s">
        <v>68</v>
      </c>
      <c r="C71" s="24">
        <v>44830</v>
      </c>
      <c r="D71" s="25" t="s">
        <v>9</v>
      </c>
      <c r="E71" s="26" t="s">
        <v>111</v>
      </c>
      <c r="F71" s="27">
        <v>91.52</v>
      </c>
      <c r="G71" s="28">
        <f t="shared" si="4"/>
        <v>8694.4</v>
      </c>
      <c r="M71" s="10"/>
    </row>
    <row r="72" spans="1:13" s="11" customFormat="1" ht="30" customHeight="1" x14ac:dyDescent="0.25">
      <c r="A72" s="22">
        <v>56</v>
      </c>
      <c r="B72" s="23" t="s">
        <v>69</v>
      </c>
      <c r="C72" s="24">
        <v>44830</v>
      </c>
      <c r="D72" s="25" t="s">
        <v>9</v>
      </c>
      <c r="E72" s="26" t="s">
        <v>222</v>
      </c>
      <c r="F72" s="27">
        <v>30.68</v>
      </c>
      <c r="G72" s="28">
        <f t="shared" si="4"/>
        <v>32336.720000000001</v>
      </c>
      <c r="M72" s="10"/>
    </row>
    <row r="73" spans="1:13" s="11" customFormat="1" ht="30" customHeight="1" x14ac:dyDescent="0.25">
      <c r="A73" s="22">
        <v>57</v>
      </c>
      <c r="B73" s="23" t="s">
        <v>70</v>
      </c>
      <c r="C73" s="24">
        <v>44830</v>
      </c>
      <c r="D73" s="25" t="s">
        <v>9</v>
      </c>
      <c r="E73" s="26" t="s">
        <v>223</v>
      </c>
      <c r="F73" s="27">
        <v>30.68</v>
      </c>
      <c r="G73" s="28">
        <f t="shared" si="4"/>
        <v>7117.76</v>
      </c>
      <c r="M73" s="10"/>
    </row>
    <row r="74" spans="1:13" s="11" customFormat="1" ht="30" customHeight="1" x14ac:dyDescent="0.25">
      <c r="A74" s="22">
        <v>58</v>
      </c>
      <c r="B74" s="23" t="s">
        <v>71</v>
      </c>
      <c r="C74" s="24">
        <v>44830</v>
      </c>
      <c r="D74" s="25" t="s">
        <v>9</v>
      </c>
      <c r="E74" s="26" t="s">
        <v>224</v>
      </c>
      <c r="F74" s="27">
        <v>30.68</v>
      </c>
      <c r="G74" s="28">
        <f t="shared" si="4"/>
        <v>674.96</v>
      </c>
      <c r="M74" s="10"/>
    </row>
    <row r="75" spans="1:13" s="11" customFormat="1" ht="30" customHeight="1" x14ac:dyDescent="0.25">
      <c r="A75" s="22">
        <v>59</v>
      </c>
      <c r="B75" s="23" t="s">
        <v>72</v>
      </c>
      <c r="C75" s="24">
        <v>44830</v>
      </c>
      <c r="D75" s="25" t="s">
        <v>9</v>
      </c>
      <c r="E75" s="26" t="s">
        <v>110</v>
      </c>
      <c r="F75" s="27">
        <v>30.68</v>
      </c>
      <c r="G75" s="28">
        <f t="shared" si="4"/>
        <v>276.12</v>
      </c>
      <c r="M75" s="10"/>
    </row>
    <row r="76" spans="1:13" s="11" customFormat="1" ht="30" customHeight="1" x14ac:dyDescent="0.25">
      <c r="A76" s="22">
        <v>60</v>
      </c>
      <c r="B76" s="23" t="s">
        <v>73</v>
      </c>
      <c r="C76" s="24">
        <v>44830</v>
      </c>
      <c r="D76" s="25" t="s">
        <v>9</v>
      </c>
      <c r="E76" s="26" t="s">
        <v>110</v>
      </c>
      <c r="F76" s="27">
        <v>30.68</v>
      </c>
      <c r="G76" s="28">
        <f t="shared" si="4"/>
        <v>276.12</v>
      </c>
      <c r="M76" s="10"/>
    </row>
    <row r="77" spans="1:13" s="11" customFormat="1" ht="30" customHeight="1" x14ac:dyDescent="0.25">
      <c r="A77" s="22">
        <v>61</v>
      </c>
      <c r="B77" s="23" t="s">
        <v>44</v>
      </c>
      <c r="C77" s="24">
        <v>44830</v>
      </c>
      <c r="D77" s="25" t="s">
        <v>9</v>
      </c>
      <c r="E77" s="26" t="s">
        <v>196</v>
      </c>
      <c r="F77" s="27">
        <v>35.4</v>
      </c>
      <c r="G77" s="28">
        <f t="shared" si="4"/>
        <v>3469.2</v>
      </c>
      <c r="M77" s="10"/>
    </row>
    <row r="78" spans="1:13" s="11" customFormat="1" ht="34.5" customHeight="1" x14ac:dyDescent="0.25">
      <c r="A78" s="22">
        <v>62</v>
      </c>
      <c r="B78" s="23" t="s">
        <v>74</v>
      </c>
      <c r="C78" s="24">
        <v>44867</v>
      </c>
      <c r="D78" s="25" t="s">
        <v>9</v>
      </c>
      <c r="E78" s="26" t="s">
        <v>225</v>
      </c>
      <c r="F78" s="27">
        <v>12.98</v>
      </c>
      <c r="G78" s="28">
        <f t="shared" si="4"/>
        <v>333586</v>
      </c>
      <c r="H78" s="10"/>
    </row>
    <row r="79" spans="1:13" s="11" customFormat="1" ht="37.5" customHeight="1" x14ac:dyDescent="0.25">
      <c r="A79" s="22">
        <v>63</v>
      </c>
      <c r="B79" s="23" t="s">
        <v>253</v>
      </c>
      <c r="C79" s="24"/>
      <c r="D79" s="25" t="s">
        <v>9</v>
      </c>
      <c r="E79" s="26" t="s">
        <v>254</v>
      </c>
      <c r="F79" s="27">
        <v>12.98</v>
      </c>
      <c r="G79" s="28">
        <f t="shared" ref="G79" si="5">+E79*F79</f>
        <v>34656.6</v>
      </c>
      <c r="H79" s="10"/>
    </row>
    <row r="80" spans="1:13" s="11" customFormat="1" ht="36.75" customHeight="1" x14ac:dyDescent="0.25">
      <c r="A80" s="22">
        <v>64</v>
      </c>
      <c r="B80" s="23" t="s">
        <v>32</v>
      </c>
      <c r="C80" s="24">
        <v>44918</v>
      </c>
      <c r="D80" s="25" t="s">
        <v>9</v>
      </c>
      <c r="E80" s="26" t="s">
        <v>186</v>
      </c>
      <c r="F80" s="27">
        <v>97.59</v>
      </c>
      <c r="G80" s="28">
        <f t="shared" si="4"/>
        <v>4293.96</v>
      </c>
      <c r="H80" s="10"/>
    </row>
    <row r="81" spans="1:8" s="11" customFormat="1" ht="30" customHeight="1" x14ac:dyDescent="0.25">
      <c r="A81" s="22">
        <v>65</v>
      </c>
      <c r="B81" s="23" t="s">
        <v>75</v>
      </c>
      <c r="C81" s="24">
        <v>44830</v>
      </c>
      <c r="D81" s="25" t="s">
        <v>9</v>
      </c>
      <c r="E81" s="26" t="s">
        <v>226</v>
      </c>
      <c r="F81" s="27">
        <v>45.75</v>
      </c>
      <c r="G81" s="28">
        <f t="shared" si="4"/>
        <v>2653.5</v>
      </c>
      <c r="H81" s="10"/>
    </row>
    <row r="82" spans="1:8" s="11" customFormat="1" ht="30" customHeight="1" x14ac:dyDescent="0.25">
      <c r="A82" s="22">
        <v>66</v>
      </c>
      <c r="B82" s="23" t="s">
        <v>76</v>
      </c>
      <c r="C82" s="24">
        <v>44918</v>
      </c>
      <c r="D82" s="25" t="s">
        <v>9</v>
      </c>
      <c r="E82" s="26" t="s">
        <v>227</v>
      </c>
      <c r="F82" s="27">
        <v>5.9</v>
      </c>
      <c r="G82" s="28">
        <f t="shared" si="4"/>
        <v>737.5</v>
      </c>
      <c r="H82" s="10"/>
    </row>
    <row r="83" spans="1:8" s="11" customFormat="1" ht="30" customHeight="1" x14ac:dyDescent="0.25">
      <c r="A83" s="22">
        <v>67</v>
      </c>
      <c r="B83" s="23" t="s">
        <v>77</v>
      </c>
      <c r="C83" s="24">
        <v>44909</v>
      </c>
      <c r="D83" s="25" t="s">
        <v>9</v>
      </c>
      <c r="E83" s="26" t="s">
        <v>122</v>
      </c>
      <c r="F83" s="27">
        <v>241.53</v>
      </c>
      <c r="G83" s="28">
        <f t="shared" si="4"/>
        <v>5796.72</v>
      </c>
      <c r="H83" s="10"/>
    </row>
    <row r="84" spans="1:8" s="11" customFormat="1" ht="30" customHeight="1" x14ac:dyDescent="0.25">
      <c r="A84" s="22">
        <v>68</v>
      </c>
      <c r="B84" s="23" t="s">
        <v>78</v>
      </c>
      <c r="C84" s="24">
        <v>44909</v>
      </c>
      <c r="D84" s="25" t="s">
        <v>9</v>
      </c>
      <c r="E84" s="26" t="s">
        <v>184</v>
      </c>
      <c r="F84" s="27">
        <v>360.17</v>
      </c>
      <c r="G84" s="28">
        <f t="shared" si="4"/>
        <v>9004.25</v>
      </c>
      <c r="H84" s="10"/>
    </row>
    <row r="85" spans="1:8" s="11" customFormat="1" ht="30" customHeight="1" x14ac:dyDescent="0.25">
      <c r="A85" s="22">
        <v>69</v>
      </c>
      <c r="B85" s="23" t="s">
        <v>45</v>
      </c>
      <c r="C85" s="24">
        <v>44805</v>
      </c>
      <c r="D85" s="25" t="s">
        <v>9</v>
      </c>
      <c r="E85" s="26" t="s">
        <v>119</v>
      </c>
      <c r="F85" s="27">
        <v>683</v>
      </c>
      <c r="G85" s="28">
        <f t="shared" si="4"/>
        <v>7513</v>
      </c>
      <c r="H85" s="10"/>
    </row>
    <row r="86" spans="1:8" s="11" customFormat="1" ht="30" customHeight="1" x14ac:dyDescent="0.25">
      <c r="A86" s="22">
        <v>70</v>
      </c>
      <c r="B86" s="23" t="s">
        <v>79</v>
      </c>
      <c r="C86" s="24">
        <v>44788</v>
      </c>
      <c r="D86" s="25" t="s">
        <v>9</v>
      </c>
      <c r="E86" s="26" t="s">
        <v>228</v>
      </c>
      <c r="F86" s="27">
        <v>18.88</v>
      </c>
      <c r="G86" s="28">
        <f t="shared" si="4"/>
        <v>3058.56</v>
      </c>
      <c r="H86" s="10"/>
    </row>
    <row r="87" spans="1:8" s="11" customFormat="1" ht="30" customHeight="1" x14ac:dyDescent="0.25">
      <c r="A87" s="22">
        <v>71</v>
      </c>
      <c r="B87" s="23" t="s">
        <v>80</v>
      </c>
      <c r="C87" s="24">
        <v>44909</v>
      </c>
      <c r="D87" s="25" t="s">
        <v>9</v>
      </c>
      <c r="E87" s="26" t="s">
        <v>118</v>
      </c>
      <c r="F87" s="27">
        <v>985.01</v>
      </c>
      <c r="G87" s="28">
        <f t="shared" si="4"/>
        <v>9850.1</v>
      </c>
      <c r="H87" s="10"/>
    </row>
    <row r="88" spans="1:8" s="11" customFormat="1" ht="30" customHeight="1" x14ac:dyDescent="0.25">
      <c r="A88" s="22">
        <v>72</v>
      </c>
      <c r="B88" s="23" t="s">
        <v>81</v>
      </c>
      <c r="C88" s="24">
        <v>44918</v>
      </c>
      <c r="D88" s="25" t="s">
        <v>9</v>
      </c>
      <c r="E88" s="26" t="s">
        <v>191</v>
      </c>
      <c r="F88" s="27">
        <v>338</v>
      </c>
      <c r="G88" s="28">
        <f t="shared" si="4"/>
        <v>4732</v>
      </c>
      <c r="H88" s="10"/>
    </row>
    <row r="89" spans="1:8" s="11" customFormat="1" ht="30" customHeight="1" x14ac:dyDescent="0.25">
      <c r="A89" s="22">
        <v>73</v>
      </c>
      <c r="B89" s="23" t="s">
        <v>82</v>
      </c>
      <c r="C89" s="24">
        <v>44918</v>
      </c>
      <c r="D89" s="25" t="s">
        <v>9</v>
      </c>
      <c r="E89" s="26" t="s">
        <v>190</v>
      </c>
      <c r="F89" s="27">
        <v>1264.04</v>
      </c>
      <c r="G89" s="28">
        <f t="shared" si="4"/>
        <v>7584.24</v>
      </c>
      <c r="H89" s="10"/>
    </row>
    <row r="90" spans="1:8" s="11" customFormat="1" ht="30" customHeight="1" x14ac:dyDescent="0.25">
      <c r="A90" s="22">
        <v>74</v>
      </c>
      <c r="B90" s="23" t="s">
        <v>83</v>
      </c>
      <c r="C90" s="24">
        <v>44830</v>
      </c>
      <c r="D90" s="25" t="s">
        <v>9</v>
      </c>
      <c r="E90" s="26" t="s">
        <v>114</v>
      </c>
      <c r="F90" s="27">
        <v>684.4</v>
      </c>
      <c r="G90" s="28">
        <f t="shared" si="4"/>
        <v>10950.4</v>
      </c>
      <c r="H90" s="10"/>
    </row>
    <row r="91" spans="1:8" s="11" customFormat="1" ht="30" customHeight="1" x14ac:dyDescent="0.25">
      <c r="A91" s="22">
        <v>75</v>
      </c>
      <c r="B91" s="23" t="s">
        <v>84</v>
      </c>
      <c r="C91" s="24">
        <v>44922</v>
      </c>
      <c r="D91" s="25" t="s">
        <v>9</v>
      </c>
      <c r="E91" s="26" t="s">
        <v>229</v>
      </c>
      <c r="F91" s="27">
        <v>100.3</v>
      </c>
      <c r="G91" s="28">
        <f t="shared" si="4"/>
        <v>5616.8</v>
      </c>
      <c r="H91" s="10"/>
    </row>
    <row r="92" spans="1:8" s="11" customFormat="1" ht="30" customHeight="1" x14ac:dyDescent="0.25">
      <c r="A92" s="22">
        <v>76</v>
      </c>
      <c r="B92" s="23" t="s">
        <v>85</v>
      </c>
      <c r="C92" s="24">
        <v>44922</v>
      </c>
      <c r="D92" s="25" t="s">
        <v>9</v>
      </c>
      <c r="E92" s="26" t="s">
        <v>180</v>
      </c>
      <c r="F92" s="27">
        <v>61.36</v>
      </c>
      <c r="G92" s="28">
        <f t="shared" si="4"/>
        <v>4663.3599999999997</v>
      </c>
      <c r="H92" s="10"/>
    </row>
    <row r="93" spans="1:8" s="11" customFormat="1" ht="30" customHeight="1" x14ac:dyDescent="0.25">
      <c r="A93" s="22">
        <v>77</v>
      </c>
      <c r="B93" s="23" t="s">
        <v>86</v>
      </c>
      <c r="C93" s="24">
        <v>44922</v>
      </c>
      <c r="D93" s="25" t="s">
        <v>9</v>
      </c>
      <c r="E93" s="26" t="s">
        <v>230</v>
      </c>
      <c r="F93" s="27">
        <v>108.56</v>
      </c>
      <c r="G93" s="28">
        <f t="shared" si="4"/>
        <v>7273.52</v>
      </c>
      <c r="H93" s="10"/>
    </row>
    <row r="94" spans="1:8" s="11" customFormat="1" ht="30" customHeight="1" x14ac:dyDescent="0.25">
      <c r="A94" s="22">
        <v>78</v>
      </c>
      <c r="B94" s="23" t="s">
        <v>87</v>
      </c>
      <c r="C94" s="24">
        <v>44922</v>
      </c>
      <c r="D94" s="25" t="s">
        <v>9</v>
      </c>
      <c r="E94" s="26" t="s">
        <v>231</v>
      </c>
      <c r="F94" s="27">
        <v>100.3</v>
      </c>
      <c r="G94" s="28">
        <f t="shared" si="4"/>
        <v>5416.2</v>
      </c>
      <c r="H94" s="10"/>
    </row>
    <row r="95" spans="1:8" s="11" customFormat="1" ht="30" customHeight="1" x14ac:dyDescent="0.25">
      <c r="A95" s="22">
        <v>79</v>
      </c>
      <c r="B95" s="23" t="s">
        <v>12</v>
      </c>
      <c r="C95" s="24">
        <v>44813</v>
      </c>
      <c r="D95" s="25" t="s">
        <v>9</v>
      </c>
      <c r="E95" s="26" t="s">
        <v>191</v>
      </c>
      <c r="F95" s="27">
        <v>129.80000000000001</v>
      </c>
      <c r="G95" s="28">
        <f t="shared" ref="G95:G123" si="6">+E95*F95</f>
        <v>1817.2000000000003</v>
      </c>
      <c r="H95" s="10"/>
    </row>
    <row r="96" spans="1:8" s="11" customFormat="1" ht="30" customHeight="1" x14ac:dyDescent="0.25">
      <c r="A96" s="29">
        <v>80</v>
      </c>
      <c r="B96" s="30" t="s">
        <v>14</v>
      </c>
      <c r="C96" s="31">
        <v>44813</v>
      </c>
      <c r="D96" s="32" t="s">
        <v>9</v>
      </c>
      <c r="E96" s="33" t="s">
        <v>191</v>
      </c>
      <c r="F96" s="34">
        <v>15.34</v>
      </c>
      <c r="G96" s="35">
        <f t="shared" si="6"/>
        <v>214.76</v>
      </c>
      <c r="H96" s="10"/>
    </row>
    <row r="97" spans="1:8" s="11" customFormat="1" ht="36.75" customHeight="1" x14ac:dyDescent="0.25">
      <c r="A97" s="22">
        <v>81</v>
      </c>
      <c r="B97" s="23" t="s">
        <v>88</v>
      </c>
      <c r="C97" s="24">
        <v>44813</v>
      </c>
      <c r="D97" s="25" t="s">
        <v>9</v>
      </c>
      <c r="E97" s="26" t="s">
        <v>232</v>
      </c>
      <c r="F97" s="27">
        <v>3.54</v>
      </c>
      <c r="G97" s="28">
        <f t="shared" si="6"/>
        <v>3947.1</v>
      </c>
      <c r="H97" s="10"/>
    </row>
    <row r="98" spans="1:8" s="11" customFormat="1" ht="41.25" customHeight="1" x14ac:dyDescent="0.25">
      <c r="A98" s="22">
        <v>82</v>
      </c>
      <c r="B98" s="23" t="s">
        <v>13</v>
      </c>
      <c r="C98" s="24">
        <v>44813</v>
      </c>
      <c r="D98" s="25" t="s">
        <v>9</v>
      </c>
      <c r="E98" s="26" t="s">
        <v>233</v>
      </c>
      <c r="F98" s="27">
        <v>27.14</v>
      </c>
      <c r="G98" s="28">
        <f t="shared" si="6"/>
        <v>86223.78</v>
      </c>
      <c r="H98" s="10"/>
    </row>
    <row r="99" spans="1:8" s="11" customFormat="1" ht="40.5" customHeight="1" x14ac:dyDescent="0.25">
      <c r="A99" s="22">
        <v>83</v>
      </c>
      <c r="B99" s="23" t="s">
        <v>89</v>
      </c>
      <c r="C99" s="24">
        <v>44813</v>
      </c>
      <c r="D99" s="25" t="s">
        <v>9</v>
      </c>
      <c r="E99" s="26" t="s">
        <v>234</v>
      </c>
      <c r="F99" s="27">
        <v>27.14</v>
      </c>
      <c r="G99" s="28">
        <f t="shared" si="6"/>
        <v>50941.78</v>
      </c>
      <c r="H99" s="10"/>
    </row>
    <row r="100" spans="1:8" s="11" customFormat="1" ht="24.75" customHeight="1" x14ac:dyDescent="0.25">
      <c r="A100" s="22">
        <v>84</v>
      </c>
      <c r="B100" s="23" t="s">
        <v>10</v>
      </c>
      <c r="C100" s="24">
        <v>44922</v>
      </c>
      <c r="D100" s="25" t="s">
        <v>9</v>
      </c>
      <c r="E100" s="26" t="s">
        <v>235</v>
      </c>
      <c r="F100" s="27">
        <v>82.6</v>
      </c>
      <c r="G100" s="28">
        <f t="shared" si="6"/>
        <v>9251.1999999999989</v>
      </c>
      <c r="H100" s="10"/>
    </row>
    <row r="101" spans="1:8" s="11" customFormat="1" ht="24.75" customHeight="1" x14ac:dyDescent="0.25">
      <c r="A101" s="22">
        <v>85</v>
      </c>
      <c r="B101" s="23" t="s">
        <v>46</v>
      </c>
      <c r="C101" s="24">
        <v>44922</v>
      </c>
      <c r="D101" s="25" t="s">
        <v>9</v>
      </c>
      <c r="E101" s="26" t="s">
        <v>114</v>
      </c>
      <c r="F101" s="27">
        <v>79.06</v>
      </c>
      <c r="G101" s="28">
        <f t="shared" si="6"/>
        <v>1264.96</v>
      </c>
      <c r="H101" s="10"/>
    </row>
    <row r="102" spans="1:8" s="11" customFormat="1" ht="24.75" customHeight="1" x14ac:dyDescent="0.25">
      <c r="A102" s="22">
        <v>86</v>
      </c>
      <c r="B102" s="23" t="s">
        <v>90</v>
      </c>
      <c r="C102" s="24">
        <v>44922</v>
      </c>
      <c r="D102" s="25" t="s">
        <v>9</v>
      </c>
      <c r="E102" s="26" t="s">
        <v>179</v>
      </c>
      <c r="F102" s="27">
        <v>109.74</v>
      </c>
      <c r="G102" s="28">
        <f t="shared" si="6"/>
        <v>6474.66</v>
      </c>
      <c r="H102" s="10"/>
    </row>
    <row r="103" spans="1:8" s="11" customFormat="1" ht="24.75" customHeight="1" x14ac:dyDescent="0.25">
      <c r="A103" s="22">
        <v>87</v>
      </c>
      <c r="B103" s="23" t="s">
        <v>91</v>
      </c>
      <c r="C103" s="24">
        <v>44706</v>
      </c>
      <c r="D103" s="25" t="s">
        <v>9</v>
      </c>
      <c r="E103" s="26" t="s">
        <v>121</v>
      </c>
      <c r="F103" s="27">
        <v>108.56</v>
      </c>
      <c r="G103" s="28">
        <f t="shared" si="6"/>
        <v>542.79999999999995</v>
      </c>
      <c r="H103" s="10"/>
    </row>
    <row r="104" spans="1:8" s="11" customFormat="1" ht="24.75" customHeight="1" x14ac:dyDescent="0.25">
      <c r="A104" s="22">
        <v>88</v>
      </c>
      <c r="B104" s="23" t="s">
        <v>92</v>
      </c>
      <c r="C104" s="24">
        <v>44922</v>
      </c>
      <c r="D104" s="25" t="s">
        <v>9</v>
      </c>
      <c r="E104" s="26" t="s">
        <v>236</v>
      </c>
      <c r="F104" s="27">
        <v>131.63999999999999</v>
      </c>
      <c r="G104" s="28">
        <f t="shared" si="6"/>
        <v>161917.19999999998</v>
      </c>
      <c r="H104" s="10"/>
    </row>
    <row r="105" spans="1:8" s="11" customFormat="1" ht="24.75" customHeight="1" x14ac:dyDescent="0.25">
      <c r="A105" s="22">
        <v>89</v>
      </c>
      <c r="B105" s="23" t="s">
        <v>93</v>
      </c>
      <c r="C105" s="24">
        <v>44922</v>
      </c>
      <c r="D105" s="25" t="s">
        <v>9</v>
      </c>
      <c r="E105" s="26" t="s">
        <v>237</v>
      </c>
      <c r="F105" s="27">
        <v>117.02</v>
      </c>
      <c r="G105" s="28">
        <f t="shared" si="6"/>
        <v>20361.48</v>
      </c>
      <c r="H105" s="10"/>
    </row>
    <row r="106" spans="1:8" s="11" customFormat="1" ht="24.75" customHeight="1" x14ac:dyDescent="0.25">
      <c r="A106" s="22">
        <v>90</v>
      </c>
      <c r="B106" s="23" t="s">
        <v>94</v>
      </c>
      <c r="C106" s="24">
        <v>44922</v>
      </c>
      <c r="D106" s="25" t="s">
        <v>9</v>
      </c>
      <c r="E106" s="26" t="s">
        <v>238</v>
      </c>
      <c r="F106" s="27">
        <v>59</v>
      </c>
      <c r="G106" s="28">
        <f t="shared" si="6"/>
        <v>61360</v>
      </c>
      <c r="H106" s="10"/>
    </row>
    <row r="107" spans="1:8" s="11" customFormat="1" ht="33" customHeight="1" x14ac:dyDescent="0.25">
      <c r="A107" s="22">
        <v>91</v>
      </c>
      <c r="B107" s="23" t="s">
        <v>95</v>
      </c>
      <c r="C107" s="24">
        <v>44706</v>
      </c>
      <c r="D107" s="25" t="s">
        <v>9</v>
      </c>
      <c r="E107" s="26" t="s">
        <v>119</v>
      </c>
      <c r="F107" s="27">
        <v>200.6</v>
      </c>
      <c r="G107" s="28">
        <f t="shared" si="6"/>
        <v>2206.6</v>
      </c>
    </row>
    <row r="108" spans="1:8" s="11" customFormat="1" ht="24.75" customHeight="1" x14ac:dyDescent="0.25">
      <c r="A108" s="22">
        <v>92</v>
      </c>
      <c r="B108" s="23" t="s">
        <v>96</v>
      </c>
      <c r="C108" s="24">
        <v>44813</v>
      </c>
      <c r="D108" s="25" t="s">
        <v>9</v>
      </c>
      <c r="E108" s="26" t="s">
        <v>185</v>
      </c>
      <c r="F108" s="27">
        <v>93.1</v>
      </c>
      <c r="G108" s="28">
        <f t="shared" si="6"/>
        <v>3724</v>
      </c>
    </row>
    <row r="109" spans="1:8" s="11" customFormat="1" ht="24.75" customHeight="1" x14ac:dyDescent="0.25">
      <c r="A109" s="22">
        <v>93</v>
      </c>
      <c r="B109" s="23" t="s">
        <v>47</v>
      </c>
      <c r="C109" s="24">
        <v>44922</v>
      </c>
      <c r="D109" s="25" t="s">
        <v>9</v>
      </c>
      <c r="E109" s="26" t="s">
        <v>113</v>
      </c>
      <c r="F109" s="27">
        <v>169.92</v>
      </c>
      <c r="G109" s="28">
        <f t="shared" si="6"/>
        <v>3058.56</v>
      </c>
    </row>
    <row r="110" spans="1:8" s="11" customFormat="1" ht="24.75" customHeight="1" x14ac:dyDescent="0.25">
      <c r="A110" s="22">
        <v>94</v>
      </c>
      <c r="B110" s="23" t="s">
        <v>97</v>
      </c>
      <c r="C110" s="24">
        <v>44889</v>
      </c>
      <c r="D110" s="25" t="s">
        <v>9</v>
      </c>
      <c r="E110" s="26" t="s">
        <v>239</v>
      </c>
      <c r="F110" s="27">
        <v>124.49</v>
      </c>
      <c r="G110" s="28">
        <f t="shared" si="6"/>
        <v>59257.24</v>
      </c>
    </row>
    <row r="111" spans="1:8" s="11" customFormat="1" ht="24.75" customHeight="1" x14ac:dyDescent="0.25">
      <c r="A111" s="22">
        <v>95</v>
      </c>
      <c r="B111" s="23" t="s">
        <v>98</v>
      </c>
      <c r="C111" s="24">
        <v>44706</v>
      </c>
      <c r="D111" s="25" t="s">
        <v>9</v>
      </c>
      <c r="E111" s="26" t="s">
        <v>224</v>
      </c>
      <c r="F111" s="27">
        <v>200.6</v>
      </c>
      <c r="G111" s="28">
        <f t="shared" si="6"/>
        <v>4413.2</v>
      </c>
    </row>
    <row r="112" spans="1:8" s="11" customFormat="1" ht="24.75" customHeight="1" x14ac:dyDescent="0.25">
      <c r="A112" s="22">
        <v>96</v>
      </c>
      <c r="B112" s="23" t="s">
        <v>99</v>
      </c>
      <c r="C112" s="24">
        <v>44922</v>
      </c>
      <c r="D112" s="25" t="s">
        <v>9</v>
      </c>
      <c r="E112" s="26" t="s">
        <v>123</v>
      </c>
      <c r="F112" s="27">
        <v>108.56</v>
      </c>
      <c r="G112" s="28">
        <f t="shared" si="6"/>
        <v>8359.1200000000008</v>
      </c>
    </row>
    <row r="113" spans="1:8" s="11" customFormat="1" ht="24.75" customHeight="1" x14ac:dyDescent="0.25">
      <c r="A113" s="22">
        <v>97</v>
      </c>
      <c r="B113" s="23" t="s">
        <v>100</v>
      </c>
      <c r="C113" s="24">
        <v>44922</v>
      </c>
      <c r="D113" s="25" t="s">
        <v>9</v>
      </c>
      <c r="E113" s="26" t="s">
        <v>240</v>
      </c>
      <c r="F113" s="27">
        <v>411.82</v>
      </c>
      <c r="G113" s="28">
        <f t="shared" si="6"/>
        <v>8236.4</v>
      </c>
    </row>
    <row r="114" spans="1:8" s="11" customFormat="1" ht="24.75" customHeight="1" x14ac:dyDescent="0.25">
      <c r="A114" s="22">
        <v>98</v>
      </c>
      <c r="B114" s="23" t="s">
        <v>101</v>
      </c>
      <c r="C114" s="24">
        <v>44922</v>
      </c>
      <c r="D114" s="25" t="s">
        <v>9</v>
      </c>
      <c r="E114" s="26" t="s">
        <v>179</v>
      </c>
      <c r="F114" s="27">
        <v>53.1</v>
      </c>
      <c r="G114" s="28">
        <f t="shared" si="6"/>
        <v>3132.9</v>
      </c>
    </row>
    <row r="115" spans="1:8" s="11" customFormat="1" ht="24.75" customHeight="1" x14ac:dyDescent="0.25">
      <c r="A115" s="22">
        <v>99</v>
      </c>
      <c r="B115" s="23" t="s">
        <v>11</v>
      </c>
      <c r="C115" s="24">
        <v>44922</v>
      </c>
      <c r="D115" s="25" t="s">
        <v>9</v>
      </c>
      <c r="E115" s="26" t="s">
        <v>116</v>
      </c>
      <c r="F115" s="27">
        <v>153.4</v>
      </c>
      <c r="G115" s="28">
        <f t="shared" si="6"/>
        <v>7516.6</v>
      </c>
    </row>
    <row r="116" spans="1:8" s="11" customFormat="1" ht="24.75" customHeight="1" x14ac:dyDescent="0.25">
      <c r="A116" s="22">
        <v>100</v>
      </c>
      <c r="B116" s="23" t="s">
        <v>102</v>
      </c>
      <c r="C116" s="24">
        <v>44922</v>
      </c>
      <c r="D116" s="25" t="s">
        <v>9</v>
      </c>
      <c r="E116" s="26" t="s">
        <v>241</v>
      </c>
      <c r="F116" s="27">
        <v>129.80000000000001</v>
      </c>
      <c r="G116" s="28">
        <f t="shared" si="6"/>
        <v>17133.600000000002</v>
      </c>
    </row>
    <row r="117" spans="1:8" s="11" customFormat="1" ht="24.75" customHeight="1" x14ac:dyDescent="0.25">
      <c r="A117" s="22">
        <v>101</v>
      </c>
      <c r="B117" s="23" t="s">
        <v>193</v>
      </c>
      <c r="C117" s="24"/>
      <c r="D117" s="25" t="s">
        <v>9</v>
      </c>
      <c r="E117" s="26" t="s">
        <v>120</v>
      </c>
      <c r="F117" s="27">
        <v>4602</v>
      </c>
      <c r="G117" s="28">
        <f t="shared" si="6"/>
        <v>55224</v>
      </c>
    </row>
    <row r="118" spans="1:8" s="11" customFormat="1" ht="24.75" customHeight="1" x14ac:dyDescent="0.25">
      <c r="A118" s="22">
        <v>102</v>
      </c>
      <c r="B118" s="23" t="s">
        <v>103</v>
      </c>
      <c r="C118" s="24">
        <v>44901</v>
      </c>
      <c r="D118" s="25" t="s">
        <v>9</v>
      </c>
      <c r="E118" s="26" t="s">
        <v>242</v>
      </c>
      <c r="F118" s="27">
        <v>133.4</v>
      </c>
      <c r="G118" s="28">
        <f t="shared" si="6"/>
        <v>47090.200000000004</v>
      </c>
    </row>
    <row r="119" spans="1:8" s="11" customFormat="1" ht="30.75" customHeight="1" x14ac:dyDescent="0.25">
      <c r="A119" s="22">
        <v>103</v>
      </c>
      <c r="B119" s="23" t="s">
        <v>104</v>
      </c>
      <c r="C119" s="24">
        <v>44909</v>
      </c>
      <c r="D119" s="25" t="s">
        <v>9</v>
      </c>
      <c r="E119" s="26" t="s">
        <v>179</v>
      </c>
      <c r="F119" s="27">
        <v>551</v>
      </c>
      <c r="G119" s="28">
        <f t="shared" si="6"/>
        <v>32509</v>
      </c>
    </row>
    <row r="120" spans="1:8" s="11" customFormat="1" ht="33" customHeight="1" x14ac:dyDescent="0.25">
      <c r="A120" s="22">
        <v>104</v>
      </c>
      <c r="B120" s="23" t="s">
        <v>105</v>
      </c>
      <c r="C120" s="24">
        <v>44909</v>
      </c>
      <c r="D120" s="25" t="s">
        <v>9</v>
      </c>
      <c r="E120" s="26" t="s">
        <v>243</v>
      </c>
      <c r="F120" s="27">
        <v>277.3</v>
      </c>
      <c r="G120" s="28">
        <f t="shared" si="6"/>
        <v>14419.6</v>
      </c>
    </row>
    <row r="121" spans="1:8" s="11" customFormat="1" ht="33.75" customHeight="1" x14ac:dyDescent="0.25">
      <c r="A121" s="22">
        <v>105</v>
      </c>
      <c r="B121" s="23" t="s">
        <v>106</v>
      </c>
      <c r="C121" s="24">
        <v>44909</v>
      </c>
      <c r="D121" s="25" t="s">
        <v>9</v>
      </c>
      <c r="E121" s="26" t="s">
        <v>117</v>
      </c>
      <c r="F121" s="27">
        <v>277.3</v>
      </c>
      <c r="G121" s="28">
        <f t="shared" si="6"/>
        <v>12755.800000000001</v>
      </c>
    </row>
    <row r="122" spans="1:8" s="11" customFormat="1" ht="24.75" customHeight="1" x14ac:dyDescent="0.25">
      <c r="A122" s="22">
        <v>106</v>
      </c>
      <c r="B122" s="23" t="s">
        <v>107</v>
      </c>
      <c r="C122" s="24">
        <v>44907</v>
      </c>
      <c r="D122" s="25" t="s">
        <v>9</v>
      </c>
      <c r="E122" s="26" t="s">
        <v>244</v>
      </c>
      <c r="F122" s="27">
        <v>255.2</v>
      </c>
      <c r="G122" s="28">
        <f t="shared" si="6"/>
        <v>911319.2</v>
      </c>
      <c r="H122" s="10"/>
    </row>
    <row r="123" spans="1:8" s="11" customFormat="1" ht="35.25" customHeight="1" x14ac:dyDescent="0.25">
      <c r="A123" s="22">
        <v>107</v>
      </c>
      <c r="B123" s="23" t="s">
        <v>108</v>
      </c>
      <c r="C123" s="24">
        <v>44901</v>
      </c>
      <c r="D123" s="25" t="s">
        <v>9</v>
      </c>
      <c r="E123" s="26" t="s">
        <v>224</v>
      </c>
      <c r="F123" s="27">
        <v>375.24</v>
      </c>
      <c r="G123" s="28">
        <f t="shared" si="6"/>
        <v>8255.2800000000007</v>
      </c>
      <c r="H123" s="10"/>
    </row>
    <row r="124" spans="1:8" s="11" customFormat="1" ht="28.5" customHeight="1" x14ac:dyDescent="0.25">
      <c r="A124" s="22">
        <v>108</v>
      </c>
      <c r="B124" s="23" t="s">
        <v>109</v>
      </c>
      <c r="C124" s="24">
        <v>44909</v>
      </c>
      <c r="D124" s="25" t="s">
        <v>9</v>
      </c>
      <c r="E124" s="26" t="s">
        <v>185</v>
      </c>
      <c r="F124" s="27">
        <v>584.1</v>
      </c>
      <c r="G124" s="28">
        <f t="shared" ref="G124:G125" si="7">+E124*F124</f>
        <v>23364</v>
      </c>
      <c r="H124" s="10"/>
    </row>
    <row r="125" spans="1:8" s="11" customFormat="1" ht="28.5" customHeight="1" x14ac:dyDescent="0.25">
      <c r="A125" s="22">
        <v>109</v>
      </c>
      <c r="B125" s="23" t="s">
        <v>194</v>
      </c>
      <c r="C125" s="24"/>
      <c r="D125" s="25" t="s">
        <v>9</v>
      </c>
      <c r="E125" s="26" t="s">
        <v>255</v>
      </c>
      <c r="F125" s="27">
        <v>186</v>
      </c>
      <c r="G125" s="28">
        <f t="shared" si="7"/>
        <v>42222</v>
      </c>
      <c r="H125" s="10"/>
    </row>
    <row r="126" spans="1:8" s="11" customFormat="1" ht="28.5" customHeight="1" x14ac:dyDescent="0.25">
      <c r="A126" s="22">
        <v>110</v>
      </c>
      <c r="B126" s="61" t="s">
        <v>127</v>
      </c>
      <c r="C126" s="24">
        <v>44838</v>
      </c>
      <c r="D126" s="25" t="s">
        <v>9</v>
      </c>
      <c r="E126" s="25">
        <v>272</v>
      </c>
      <c r="F126" s="36">
        <v>4179.3500000000004</v>
      </c>
      <c r="G126" s="28">
        <f>+F126*E126</f>
        <v>1136783.2000000002</v>
      </c>
      <c r="H126" s="10"/>
    </row>
    <row r="127" spans="1:8" s="11" customFormat="1" ht="28.5" customHeight="1" x14ac:dyDescent="0.25">
      <c r="A127" s="22">
        <v>111</v>
      </c>
      <c r="B127" s="61" t="s">
        <v>128</v>
      </c>
      <c r="C127" s="24">
        <v>44838</v>
      </c>
      <c r="D127" s="25" t="s">
        <v>9</v>
      </c>
      <c r="E127" s="25">
        <v>15</v>
      </c>
      <c r="F127" s="36">
        <v>5621.3</v>
      </c>
      <c r="G127" s="28">
        <f t="shared" ref="G127:G172" si="8">+F127*E127</f>
        <v>84319.5</v>
      </c>
      <c r="H127" s="10"/>
    </row>
    <row r="128" spans="1:8" s="11" customFormat="1" ht="28.5" customHeight="1" x14ac:dyDescent="0.25">
      <c r="A128" s="22">
        <v>112</v>
      </c>
      <c r="B128" s="61" t="s">
        <v>129</v>
      </c>
      <c r="C128" s="24">
        <v>44838</v>
      </c>
      <c r="D128" s="25" t="s">
        <v>9</v>
      </c>
      <c r="E128" s="25">
        <v>44</v>
      </c>
      <c r="F128" s="36">
        <v>10315.36</v>
      </c>
      <c r="G128" s="28">
        <f t="shared" si="8"/>
        <v>453875.84</v>
      </c>
      <c r="H128" s="10"/>
    </row>
    <row r="129" spans="1:8" s="11" customFormat="1" ht="28.5" customHeight="1" x14ac:dyDescent="0.25">
      <c r="A129" s="22">
        <v>113</v>
      </c>
      <c r="B129" s="61" t="s">
        <v>130</v>
      </c>
      <c r="C129" s="24">
        <v>44838</v>
      </c>
      <c r="D129" s="25" t="s">
        <v>9</v>
      </c>
      <c r="E129" s="25">
        <v>48</v>
      </c>
      <c r="F129" s="36">
        <v>12932.52</v>
      </c>
      <c r="G129" s="28">
        <f t="shared" si="8"/>
        <v>620760.96</v>
      </c>
      <c r="H129" s="10"/>
    </row>
    <row r="130" spans="1:8" s="11" customFormat="1" ht="28.5" customHeight="1" x14ac:dyDescent="0.25">
      <c r="A130" s="22">
        <v>114</v>
      </c>
      <c r="B130" s="61" t="s">
        <v>131</v>
      </c>
      <c r="C130" s="24">
        <v>44838</v>
      </c>
      <c r="D130" s="25" t="s">
        <v>9</v>
      </c>
      <c r="E130" s="25">
        <v>48</v>
      </c>
      <c r="F130" s="36">
        <v>12932.52</v>
      </c>
      <c r="G130" s="28">
        <f t="shared" si="8"/>
        <v>620760.96</v>
      </c>
      <c r="H130" s="10"/>
    </row>
    <row r="131" spans="1:8" s="11" customFormat="1" ht="28.5" customHeight="1" x14ac:dyDescent="0.25">
      <c r="A131" s="22">
        <v>115</v>
      </c>
      <c r="B131" s="61" t="s">
        <v>132</v>
      </c>
      <c r="C131" s="24">
        <v>44838</v>
      </c>
      <c r="D131" s="25" t="s">
        <v>9</v>
      </c>
      <c r="E131" s="25">
        <v>48</v>
      </c>
      <c r="F131" s="36">
        <v>12932.52</v>
      </c>
      <c r="G131" s="28">
        <f t="shared" si="8"/>
        <v>620760.96</v>
      </c>
      <c r="H131" s="10"/>
    </row>
    <row r="132" spans="1:8" s="11" customFormat="1" ht="28.5" customHeight="1" x14ac:dyDescent="0.25">
      <c r="A132" s="22">
        <v>116</v>
      </c>
      <c r="B132" s="61" t="s">
        <v>133</v>
      </c>
      <c r="C132" s="24">
        <v>44838</v>
      </c>
      <c r="D132" s="25" t="s">
        <v>9</v>
      </c>
      <c r="E132" s="25">
        <f>+'[1]TONNER DICIEMBRE'!L12-'[1]TONNER DICIEMBRE'!AI12</f>
        <v>30</v>
      </c>
      <c r="F132" s="36">
        <v>5722.7403000000004</v>
      </c>
      <c r="G132" s="28">
        <f t="shared" si="8"/>
        <v>171682.209</v>
      </c>
      <c r="H132" s="10"/>
    </row>
    <row r="133" spans="1:8" s="11" customFormat="1" ht="28.5" customHeight="1" x14ac:dyDescent="0.25">
      <c r="A133" s="22">
        <v>117</v>
      </c>
      <c r="B133" s="61" t="s">
        <v>134</v>
      </c>
      <c r="C133" s="24">
        <v>44838</v>
      </c>
      <c r="D133" s="25" t="s">
        <v>9</v>
      </c>
      <c r="E133" s="25">
        <f>+'[1]TONNER DICIEMBRE'!L13-'[1]TONNER DICIEMBRE'!AI13</f>
        <v>60</v>
      </c>
      <c r="F133" s="36">
        <v>7390.11</v>
      </c>
      <c r="G133" s="28">
        <f t="shared" si="8"/>
        <v>443406.6</v>
      </c>
      <c r="H133" s="10"/>
    </row>
    <row r="134" spans="1:8" s="11" customFormat="1" ht="28.5" customHeight="1" x14ac:dyDescent="0.25">
      <c r="A134" s="22">
        <v>118</v>
      </c>
      <c r="B134" s="61" t="s">
        <v>135</v>
      </c>
      <c r="C134" s="24">
        <v>44838</v>
      </c>
      <c r="D134" s="25" t="s">
        <v>9</v>
      </c>
      <c r="E134" s="25">
        <f>+'[1]TONNER DICIEMBRE'!L14-'[1]TONNER DICIEMBRE'!AI14</f>
        <v>60</v>
      </c>
      <c r="F134" s="36">
        <v>7390.11</v>
      </c>
      <c r="G134" s="28">
        <f t="shared" si="8"/>
        <v>443406.6</v>
      </c>
      <c r="H134" s="10"/>
    </row>
    <row r="135" spans="1:8" s="11" customFormat="1" ht="28.5" customHeight="1" x14ac:dyDescent="0.25">
      <c r="A135" s="22">
        <v>119</v>
      </c>
      <c r="B135" s="61" t="s">
        <v>136</v>
      </c>
      <c r="C135" s="24">
        <v>44838</v>
      </c>
      <c r="D135" s="25" t="s">
        <v>9</v>
      </c>
      <c r="E135" s="25">
        <f>+'[1]TONNER DICIEMBRE'!L15-'[1]TONNER DICIEMBRE'!AI15</f>
        <v>30</v>
      </c>
      <c r="F135" s="36">
        <v>7390.11</v>
      </c>
      <c r="G135" s="28">
        <f t="shared" si="8"/>
        <v>221703.3</v>
      </c>
      <c r="H135" s="10"/>
    </row>
    <row r="136" spans="1:8" s="11" customFormat="1" ht="28.5" customHeight="1" x14ac:dyDescent="0.25">
      <c r="A136" s="22">
        <v>120</v>
      </c>
      <c r="B136" s="61" t="s">
        <v>137</v>
      </c>
      <c r="C136" s="24">
        <v>44838</v>
      </c>
      <c r="D136" s="25" t="s">
        <v>9</v>
      </c>
      <c r="E136" s="25">
        <v>75</v>
      </c>
      <c r="F136" s="36">
        <v>4567.8</v>
      </c>
      <c r="G136" s="28">
        <f t="shared" si="8"/>
        <v>342585</v>
      </c>
      <c r="H136" s="10"/>
    </row>
    <row r="137" spans="1:8" s="11" customFormat="1" ht="28.5" customHeight="1" x14ac:dyDescent="0.25">
      <c r="A137" s="22">
        <v>121</v>
      </c>
      <c r="B137" s="61" t="s">
        <v>138</v>
      </c>
      <c r="C137" s="24">
        <v>44838</v>
      </c>
      <c r="D137" s="25" t="s">
        <v>9</v>
      </c>
      <c r="E137" s="25">
        <v>64</v>
      </c>
      <c r="F137" s="36">
        <v>5722.74</v>
      </c>
      <c r="G137" s="28">
        <f t="shared" si="8"/>
        <v>366255.35999999999</v>
      </c>
      <c r="H137" s="10"/>
    </row>
    <row r="138" spans="1:8" s="11" customFormat="1" ht="28.5" customHeight="1" x14ac:dyDescent="0.25">
      <c r="A138" s="22">
        <v>122</v>
      </c>
      <c r="B138" s="61" t="s">
        <v>139</v>
      </c>
      <c r="C138" s="24">
        <v>44838</v>
      </c>
      <c r="D138" s="25" t="s">
        <v>9</v>
      </c>
      <c r="E138" s="25">
        <v>63</v>
      </c>
      <c r="F138" s="36">
        <v>5722.74</v>
      </c>
      <c r="G138" s="28">
        <f t="shared" si="8"/>
        <v>360532.62</v>
      </c>
      <c r="H138" s="10"/>
    </row>
    <row r="139" spans="1:8" s="11" customFormat="1" ht="28.5" customHeight="1" x14ac:dyDescent="0.25">
      <c r="A139" s="22">
        <v>123</v>
      </c>
      <c r="B139" s="61" t="s">
        <v>140</v>
      </c>
      <c r="C139" s="24">
        <v>44838</v>
      </c>
      <c r="D139" s="25" t="s">
        <v>9</v>
      </c>
      <c r="E139" s="25">
        <v>64</v>
      </c>
      <c r="F139" s="36">
        <v>5722.74</v>
      </c>
      <c r="G139" s="28">
        <f t="shared" si="8"/>
        <v>366255.35999999999</v>
      </c>
      <c r="H139" s="10"/>
    </row>
    <row r="140" spans="1:8" s="11" customFormat="1" ht="28.5" customHeight="1" x14ac:dyDescent="0.25">
      <c r="A140" s="29">
        <v>124</v>
      </c>
      <c r="B140" s="62" t="s">
        <v>141</v>
      </c>
      <c r="C140" s="31">
        <v>44838</v>
      </c>
      <c r="D140" s="32" t="s">
        <v>9</v>
      </c>
      <c r="E140" s="32">
        <v>87</v>
      </c>
      <c r="F140" s="37">
        <v>5196.75</v>
      </c>
      <c r="G140" s="35">
        <f t="shared" si="8"/>
        <v>452117.25</v>
      </c>
      <c r="H140" s="10"/>
    </row>
    <row r="141" spans="1:8" s="11" customFormat="1" ht="28.5" customHeight="1" x14ac:dyDescent="0.25">
      <c r="A141" s="22">
        <v>125</v>
      </c>
      <c r="B141" s="61" t="s">
        <v>142</v>
      </c>
      <c r="C141" s="24">
        <v>44838</v>
      </c>
      <c r="D141" s="25" t="s">
        <v>9</v>
      </c>
      <c r="E141" s="25">
        <v>77</v>
      </c>
      <c r="F141" s="36">
        <v>6725.11</v>
      </c>
      <c r="G141" s="28">
        <f t="shared" si="8"/>
        <v>517833.47</v>
      </c>
      <c r="H141" s="10"/>
    </row>
    <row r="142" spans="1:8" s="11" customFormat="1" ht="28.5" customHeight="1" x14ac:dyDescent="0.25">
      <c r="A142" s="22">
        <v>126</v>
      </c>
      <c r="B142" s="61" t="s">
        <v>143</v>
      </c>
      <c r="C142" s="24">
        <v>44838</v>
      </c>
      <c r="D142" s="25" t="s">
        <v>9</v>
      </c>
      <c r="E142" s="25">
        <v>77</v>
      </c>
      <c r="F142" s="36">
        <v>6725.11</v>
      </c>
      <c r="G142" s="28">
        <f t="shared" si="8"/>
        <v>517833.47</v>
      </c>
      <c r="H142" s="10"/>
    </row>
    <row r="143" spans="1:8" s="11" customFormat="1" ht="28.5" customHeight="1" x14ac:dyDescent="0.25">
      <c r="A143" s="22">
        <v>127</v>
      </c>
      <c r="B143" s="61" t="s">
        <v>144</v>
      </c>
      <c r="C143" s="24">
        <v>44838</v>
      </c>
      <c r="D143" s="25" t="s">
        <v>9</v>
      </c>
      <c r="E143" s="25">
        <v>77</v>
      </c>
      <c r="F143" s="36">
        <v>6725.11</v>
      </c>
      <c r="G143" s="28">
        <f t="shared" si="8"/>
        <v>517833.47</v>
      </c>
      <c r="H143" s="10"/>
    </row>
    <row r="144" spans="1:8" s="11" customFormat="1" ht="28.5" customHeight="1" x14ac:dyDescent="0.25">
      <c r="A144" s="22">
        <v>128</v>
      </c>
      <c r="B144" s="61" t="s">
        <v>145</v>
      </c>
      <c r="C144" s="24">
        <v>44838</v>
      </c>
      <c r="D144" s="25" t="s">
        <v>9</v>
      </c>
      <c r="E144" s="25">
        <v>80</v>
      </c>
      <c r="F144" s="36">
        <v>9170.2000000000007</v>
      </c>
      <c r="G144" s="28">
        <f t="shared" si="8"/>
        <v>733616</v>
      </c>
      <c r="H144" s="10"/>
    </row>
    <row r="145" spans="1:8" s="11" customFormat="1" ht="28.5" customHeight="1" x14ac:dyDescent="0.25">
      <c r="A145" s="22">
        <v>129</v>
      </c>
      <c r="B145" s="61" t="s">
        <v>146</v>
      </c>
      <c r="C145" s="24">
        <v>44838</v>
      </c>
      <c r="D145" s="25" t="s">
        <v>9</v>
      </c>
      <c r="E145" s="25">
        <f>+'[1]TONNER DICIEMBRE'!L25-'[1]TONNER DICIEMBRE'!AI25</f>
        <v>15</v>
      </c>
      <c r="F145" s="36">
        <v>5856.76</v>
      </c>
      <c r="G145" s="28">
        <f t="shared" si="8"/>
        <v>87851.400000000009</v>
      </c>
      <c r="H145" s="10"/>
    </row>
    <row r="146" spans="1:8" s="11" customFormat="1" ht="28.5" customHeight="1" x14ac:dyDescent="0.25">
      <c r="A146" s="22">
        <v>130</v>
      </c>
      <c r="B146" s="61" t="s">
        <v>147</v>
      </c>
      <c r="C146" s="24">
        <v>44838</v>
      </c>
      <c r="D146" s="25" t="s">
        <v>9</v>
      </c>
      <c r="E146" s="25">
        <f>+'[1]TONNER DICIEMBRE'!L26-'[1]TONNER DICIEMBRE'!AI26</f>
        <v>16</v>
      </c>
      <c r="F146" s="36">
        <v>5856.76</v>
      </c>
      <c r="G146" s="28">
        <f t="shared" si="8"/>
        <v>93708.160000000003</v>
      </c>
      <c r="H146" s="10"/>
    </row>
    <row r="147" spans="1:8" s="11" customFormat="1" ht="35.25" customHeight="1" x14ac:dyDescent="0.25">
      <c r="A147" s="22">
        <v>131</v>
      </c>
      <c r="B147" s="61" t="s">
        <v>148</v>
      </c>
      <c r="C147" s="24">
        <v>44838</v>
      </c>
      <c r="D147" s="25" t="s">
        <v>9</v>
      </c>
      <c r="E147" s="25">
        <f>+'[1]TONNER DICIEMBRE'!L27-'[1]TONNER DICIEMBRE'!AI27</f>
        <v>5</v>
      </c>
      <c r="F147" s="36">
        <v>5856.76</v>
      </c>
      <c r="G147" s="28">
        <f t="shared" si="8"/>
        <v>29283.800000000003</v>
      </c>
      <c r="H147" s="10"/>
    </row>
    <row r="148" spans="1:8" s="11" customFormat="1" ht="35.25" customHeight="1" x14ac:dyDescent="0.25">
      <c r="A148" s="22">
        <v>132</v>
      </c>
      <c r="B148" s="61" t="s">
        <v>149</v>
      </c>
      <c r="C148" s="24">
        <v>44838</v>
      </c>
      <c r="D148" s="25" t="s">
        <v>9</v>
      </c>
      <c r="E148" s="25">
        <f>+'[1]TONNER DICIEMBRE'!L28-'[1]TONNER DICIEMBRE'!AI28</f>
        <v>9</v>
      </c>
      <c r="F148" s="36">
        <v>5856.76</v>
      </c>
      <c r="G148" s="28">
        <f t="shared" si="8"/>
        <v>52710.840000000004</v>
      </c>
      <c r="H148" s="10"/>
    </row>
    <row r="149" spans="1:8" s="11" customFormat="1" ht="35.25" customHeight="1" x14ac:dyDescent="0.25">
      <c r="A149" s="22">
        <v>133</v>
      </c>
      <c r="B149" s="61" t="s">
        <v>150</v>
      </c>
      <c r="C149" s="24">
        <v>44838</v>
      </c>
      <c r="D149" s="25" t="s">
        <v>9</v>
      </c>
      <c r="E149" s="25">
        <f>+'[1]TONNER DICIEMBRE'!L29-'[1]TONNER DICIEMBRE'!AI29</f>
        <v>14</v>
      </c>
      <c r="F149" s="36">
        <v>5856.76</v>
      </c>
      <c r="G149" s="28">
        <f t="shared" si="8"/>
        <v>81994.64</v>
      </c>
      <c r="H149" s="10"/>
    </row>
    <row r="150" spans="1:8" s="11" customFormat="1" ht="35.25" customHeight="1" x14ac:dyDescent="0.25">
      <c r="A150" s="22">
        <v>134</v>
      </c>
      <c r="B150" s="61" t="s">
        <v>151</v>
      </c>
      <c r="C150" s="24">
        <v>44838</v>
      </c>
      <c r="D150" s="25" t="s">
        <v>9</v>
      </c>
      <c r="E150" s="25">
        <v>12</v>
      </c>
      <c r="F150" s="36">
        <v>6878.4</v>
      </c>
      <c r="G150" s="28">
        <f t="shared" si="8"/>
        <v>82540.799999999988</v>
      </c>
      <c r="H150" s="10"/>
    </row>
    <row r="151" spans="1:8" s="11" customFormat="1" ht="35.25" customHeight="1" x14ac:dyDescent="0.25">
      <c r="A151" s="22">
        <v>135</v>
      </c>
      <c r="B151" s="61" t="s">
        <v>152</v>
      </c>
      <c r="C151" s="24">
        <v>44838</v>
      </c>
      <c r="D151" s="25" t="s">
        <v>9</v>
      </c>
      <c r="E151" s="25">
        <v>2</v>
      </c>
      <c r="F151" s="36">
        <v>9170</v>
      </c>
      <c r="G151" s="28">
        <f t="shared" si="8"/>
        <v>18340</v>
      </c>
      <c r="H151" s="10"/>
    </row>
    <row r="152" spans="1:8" s="11" customFormat="1" ht="35.25" customHeight="1" x14ac:dyDescent="0.25">
      <c r="A152" s="22">
        <v>136</v>
      </c>
      <c r="B152" s="61" t="s">
        <v>153</v>
      </c>
      <c r="C152" s="24">
        <v>44838</v>
      </c>
      <c r="D152" s="25" t="s">
        <v>9</v>
      </c>
      <c r="E152" s="25">
        <f>+'[1]TONNER DICIEMBRE'!L32-'[1]TONNER DICIEMBRE'!AI32</f>
        <v>65</v>
      </c>
      <c r="F152" s="36">
        <v>5856.76</v>
      </c>
      <c r="G152" s="28">
        <f t="shared" si="8"/>
        <v>380689.4</v>
      </c>
      <c r="H152" s="10"/>
    </row>
    <row r="153" spans="1:8" s="11" customFormat="1" ht="35.25" customHeight="1" x14ac:dyDescent="0.25">
      <c r="A153" s="22">
        <v>137</v>
      </c>
      <c r="B153" s="61" t="s">
        <v>154</v>
      </c>
      <c r="C153" s="24">
        <v>44838</v>
      </c>
      <c r="D153" s="25" t="s">
        <v>9</v>
      </c>
      <c r="E153" s="25">
        <f>+'[1]TONNER DICIEMBRE'!L33-'[1]TONNER DICIEMBRE'!AI33</f>
        <v>64</v>
      </c>
      <c r="F153" s="36">
        <v>5856.76</v>
      </c>
      <c r="G153" s="28">
        <f t="shared" si="8"/>
        <v>374832.64000000001</v>
      </c>
      <c r="H153" s="10"/>
    </row>
    <row r="154" spans="1:8" s="11" customFormat="1" ht="35.25" customHeight="1" x14ac:dyDescent="0.25">
      <c r="A154" s="22">
        <v>138</v>
      </c>
      <c r="B154" s="61" t="s">
        <v>155</v>
      </c>
      <c r="C154" s="24">
        <v>44838</v>
      </c>
      <c r="D154" s="25" t="s">
        <v>9</v>
      </c>
      <c r="E154" s="25">
        <f>+'[1]TONNER DICIEMBRE'!L34-'[1]TONNER DICIEMBRE'!AI34</f>
        <v>75</v>
      </c>
      <c r="F154" s="36">
        <v>5856.76</v>
      </c>
      <c r="G154" s="28">
        <f t="shared" si="8"/>
        <v>439257</v>
      </c>
      <c r="H154" s="10"/>
    </row>
    <row r="155" spans="1:8" s="11" customFormat="1" ht="35.25" customHeight="1" x14ac:dyDescent="0.25">
      <c r="A155" s="22">
        <v>139</v>
      </c>
      <c r="B155" s="61" t="s">
        <v>156</v>
      </c>
      <c r="C155" s="24">
        <v>44838</v>
      </c>
      <c r="D155" s="25" t="s">
        <v>9</v>
      </c>
      <c r="E155" s="25">
        <v>64</v>
      </c>
      <c r="F155" s="36">
        <v>5856.76</v>
      </c>
      <c r="G155" s="28">
        <f t="shared" si="8"/>
        <v>374832.64000000001</v>
      </c>
      <c r="H155" s="10"/>
    </row>
    <row r="156" spans="1:8" s="11" customFormat="1" ht="35.25" customHeight="1" x14ac:dyDescent="0.25">
      <c r="A156" s="22">
        <v>140</v>
      </c>
      <c r="B156" s="61" t="s">
        <v>157</v>
      </c>
      <c r="C156" s="24">
        <v>44838</v>
      </c>
      <c r="D156" s="25" t="s">
        <v>9</v>
      </c>
      <c r="E156" s="25">
        <f>+'[1]TONNER DICIEMBRE'!L36-'[1]TONNER DICIEMBRE'!AI36</f>
        <v>66</v>
      </c>
      <c r="F156" s="36">
        <v>5856.76</v>
      </c>
      <c r="G156" s="28">
        <f t="shared" si="8"/>
        <v>386546.16000000003</v>
      </c>
      <c r="H156" s="10"/>
    </row>
    <row r="157" spans="1:8" s="11" customFormat="1" ht="35.25" customHeight="1" x14ac:dyDescent="0.25">
      <c r="A157" s="22">
        <v>141</v>
      </c>
      <c r="B157" s="61" t="s">
        <v>158</v>
      </c>
      <c r="C157" s="24">
        <v>44838</v>
      </c>
      <c r="D157" s="25" t="s">
        <v>9</v>
      </c>
      <c r="E157" s="25">
        <f>+'[1]TONNER DICIEMBRE'!L37-'[1]TONNER DICIEMBRE'!AI37</f>
        <v>80</v>
      </c>
      <c r="F157" s="36">
        <v>5856.76</v>
      </c>
      <c r="G157" s="28">
        <f t="shared" si="8"/>
        <v>468540.80000000005</v>
      </c>
      <c r="H157" s="10"/>
    </row>
    <row r="158" spans="1:8" s="11" customFormat="1" ht="35.25" customHeight="1" x14ac:dyDescent="0.25">
      <c r="A158" s="22">
        <v>142</v>
      </c>
      <c r="B158" s="61" t="s">
        <v>159</v>
      </c>
      <c r="C158" s="24">
        <v>44838</v>
      </c>
      <c r="D158" s="25" t="s">
        <v>9</v>
      </c>
      <c r="E158" s="25">
        <f>+'[1]TONNER DICIEMBRE'!L38-'[1]TONNER DICIEMBRE'!AI38</f>
        <v>150</v>
      </c>
      <c r="F158" s="36">
        <v>4829.99</v>
      </c>
      <c r="G158" s="28">
        <f t="shared" si="8"/>
        <v>724498.5</v>
      </c>
      <c r="H158" s="10"/>
    </row>
    <row r="159" spans="1:8" s="11" customFormat="1" ht="35.25" customHeight="1" x14ac:dyDescent="0.25">
      <c r="A159" s="22">
        <v>143</v>
      </c>
      <c r="B159" s="61" t="s">
        <v>160</v>
      </c>
      <c r="C159" s="24">
        <v>44838</v>
      </c>
      <c r="D159" s="25" t="s">
        <v>9</v>
      </c>
      <c r="E159" s="25">
        <v>99</v>
      </c>
      <c r="F159" s="36">
        <v>3881.24</v>
      </c>
      <c r="G159" s="28">
        <f t="shared" si="8"/>
        <v>384242.75999999995</v>
      </c>
      <c r="H159" s="10"/>
    </row>
    <row r="160" spans="1:8" s="11" customFormat="1" ht="29.25" customHeight="1" x14ac:dyDescent="0.25">
      <c r="A160" s="22">
        <v>144</v>
      </c>
      <c r="B160" s="61" t="s">
        <v>161</v>
      </c>
      <c r="C160" s="24">
        <v>44838</v>
      </c>
      <c r="D160" s="25" t="s">
        <v>9</v>
      </c>
      <c r="E160" s="25">
        <v>146</v>
      </c>
      <c r="F160" s="36">
        <v>6813.74</v>
      </c>
      <c r="G160" s="28">
        <f t="shared" si="8"/>
        <v>994806.03999999992</v>
      </c>
      <c r="H160" s="10"/>
    </row>
    <row r="161" spans="1:14" s="11" customFormat="1" ht="35.25" customHeight="1" x14ac:dyDescent="0.25">
      <c r="A161" s="22">
        <v>145</v>
      </c>
      <c r="B161" s="61" t="s">
        <v>162</v>
      </c>
      <c r="C161" s="24">
        <v>44838</v>
      </c>
      <c r="D161" s="25" t="s">
        <v>9</v>
      </c>
      <c r="E161" s="25">
        <v>42</v>
      </c>
      <c r="F161" s="36">
        <v>10315.35</v>
      </c>
      <c r="G161" s="28">
        <f t="shared" si="8"/>
        <v>433244.7</v>
      </c>
      <c r="H161" s="10"/>
    </row>
    <row r="162" spans="1:14" s="11" customFormat="1" ht="35.25" customHeight="1" x14ac:dyDescent="0.25">
      <c r="A162" s="22">
        <v>146</v>
      </c>
      <c r="B162" s="61" t="s">
        <v>163</v>
      </c>
      <c r="C162" s="24">
        <v>44838</v>
      </c>
      <c r="D162" s="25" t="s">
        <v>9</v>
      </c>
      <c r="E162" s="25">
        <v>33</v>
      </c>
      <c r="F162" s="36">
        <v>12932.5</v>
      </c>
      <c r="G162" s="28">
        <f t="shared" si="8"/>
        <v>426772.5</v>
      </c>
      <c r="H162" s="10"/>
    </row>
    <row r="163" spans="1:14" s="11" customFormat="1" ht="35.25" customHeight="1" x14ac:dyDescent="0.25">
      <c r="A163" s="22">
        <v>147</v>
      </c>
      <c r="B163" s="61" t="s">
        <v>164</v>
      </c>
      <c r="C163" s="24">
        <v>44838</v>
      </c>
      <c r="D163" s="25" t="s">
        <v>9</v>
      </c>
      <c r="E163" s="25">
        <v>33</v>
      </c>
      <c r="F163" s="36">
        <v>12932.5</v>
      </c>
      <c r="G163" s="28">
        <f t="shared" si="8"/>
        <v>426772.5</v>
      </c>
      <c r="H163" s="10"/>
    </row>
    <row r="164" spans="1:14" s="11" customFormat="1" ht="35.25" customHeight="1" x14ac:dyDescent="0.25">
      <c r="A164" s="22">
        <v>148</v>
      </c>
      <c r="B164" s="61" t="s">
        <v>165</v>
      </c>
      <c r="C164" s="24">
        <v>44838</v>
      </c>
      <c r="D164" s="25" t="s">
        <v>9</v>
      </c>
      <c r="E164" s="25">
        <v>34</v>
      </c>
      <c r="F164" s="36">
        <v>12932.5</v>
      </c>
      <c r="G164" s="28">
        <f t="shared" si="8"/>
        <v>439705</v>
      </c>
      <c r="H164" s="10"/>
    </row>
    <row r="165" spans="1:14" s="11" customFormat="1" ht="35.25" customHeight="1" x14ac:dyDescent="0.25">
      <c r="A165" s="22">
        <v>149</v>
      </c>
      <c r="B165" s="61" t="s">
        <v>133</v>
      </c>
      <c r="C165" s="24">
        <v>44838</v>
      </c>
      <c r="D165" s="25" t="s">
        <v>9</v>
      </c>
      <c r="E165" s="25">
        <v>59</v>
      </c>
      <c r="F165" s="36">
        <v>5722.7</v>
      </c>
      <c r="G165" s="28">
        <f t="shared" si="8"/>
        <v>337639.3</v>
      </c>
      <c r="H165" s="10"/>
    </row>
    <row r="166" spans="1:14" s="11" customFormat="1" ht="35.25" customHeight="1" x14ac:dyDescent="0.25">
      <c r="A166" s="22">
        <v>150</v>
      </c>
      <c r="B166" s="61" t="s">
        <v>134</v>
      </c>
      <c r="C166" s="24">
        <v>44838</v>
      </c>
      <c r="D166" s="25" t="s">
        <v>9</v>
      </c>
      <c r="E166" s="25">
        <v>19</v>
      </c>
      <c r="F166" s="36">
        <v>7390.1</v>
      </c>
      <c r="G166" s="28">
        <f t="shared" si="8"/>
        <v>140411.9</v>
      </c>
      <c r="H166" s="10"/>
    </row>
    <row r="167" spans="1:14" s="11" customFormat="1" ht="35.25" customHeight="1" x14ac:dyDescent="0.25">
      <c r="A167" s="29">
        <v>151</v>
      </c>
      <c r="B167" s="62" t="s">
        <v>135</v>
      </c>
      <c r="C167" s="31">
        <v>44838</v>
      </c>
      <c r="D167" s="32" t="s">
        <v>9</v>
      </c>
      <c r="E167" s="32">
        <f>+'[1]TONNER DICIEMBRE'!L48-'[1]TONNER DICIEMBRE'!AI48</f>
        <v>19</v>
      </c>
      <c r="F167" s="37">
        <v>7390.1</v>
      </c>
      <c r="G167" s="35">
        <f t="shared" si="8"/>
        <v>140411.9</v>
      </c>
      <c r="H167" s="10"/>
    </row>
    <row r="168" spans="1:14" s="11" customFormat="1" ht="35.25" customHeight="1" x14ac:dyDescent="0.25">
      <c r="A168" s="22">
        <v>152</v>
      </c>
      <c r="B168" s="63" t="s">
        <v>136</v>
      </c>
      <c r="C168" s="24">
        <v>44838</v>
      </c>
      <c r="D168" s="25" t="s">
        <v>9</v>
      </c>
      <c r="E168" s="25">
        <f>+'[1]TONNER DICIEMBRE'!L49-'[1]TONNER DICIEMBRE'!AI49</f>
        <v>49</v>
      </c>
      <c r="F168" s="36">
        <v>7390.1</v>
      </c>
      <c r="G168" s="28">
        <f t="shared" si="8"/>
        <v>362114.9</v>
      </c>
      <c r="H168" s="10"/>
    </row>
    <row r="169" spans="1:14" s="11" customFormat="1" ht="35.25" customHeight="1" x14ac:dyDescent="0.25">
      <c r="A169" s="22">
        <v>145</v>
      </c>
      <c r="B169" s="63" t="s">
        <v>166</v>
      </c>
      <c r="C169" s="24">
        <v>44838</v>
      </c>
      <c r="D169" s="25" t="s">
        <v>9</v>
      </c>
      <c r="E169" s="25">
        <v>10</v>
      </c>
      <c r="F169" s="36">
        <v>4567.82</v>
      </c>
      <c r="G169" s="28">
        <f t="shared" si="8"/>
        <v>45678.2</v>
      </c>
      <c r="H169" s="10"/>
    </row>
    <row r="170" spans="1:14" s="11" customFormat="1" ht="43.5" customHeight="1" x14ac:dyDescent="0.25">
      <c r="A170" s="22">
        <v>146</v>
      </c>
      <c r="B170" s="63" t="s">
        <v>167</v>
      </c>
      <c r="C170" s="24">
        <v>44838</v>
      </c>
      <c r="D170" s="25" t="s">
        <v>9</v>
      </c>
      <c r="E170" s="25">
        <f>+'[1]TONNER DICIEMBRE'!L51-'[1]TONNER DICIEMBRE'!AI51</f>
        <v>1</v>
      </c>
      <c r="F170" s="36">
        <v>5722.74</v>
      </c>
      <c r="G170" s="28">
        <f t="shared" si="8"/>
        <v>5722.74</v>
      </c>
      <c r="H170" s="10"/>
    </row>
    <row r="171" spans="1:14" s="11" customFormat="1" ht="43.5" customHeight="1" x14ac:dyDescent="0.25">
      <c r="A171" s="22">
        <v>147</v>
      </c>
      <c r="B171" s="63" t="s">
        <v>168</v>
      </c>
      <c r="C171" s="24">
        <v>44838</v>
      </c>
      <c r="D171" s="25" t="s">
        <v>9</v>
      </c>
      <c r="E171" s="25">
        <f>+'[1]TONNER DICIEMBRE'!L52-'[1]TONNER DICIEMBRE'!AI52</f>
        <v>15</v>
      </c>
      <c r="F171" s="36">
        <v>6878.4</v>
      </c>
      <c r="G171" s="28">
        <f t="shared" si="8"/>
        <v>103176</v>
      </c>
      <c r="H171" s="10"/>
    </row>
    <row r="172" spans="1:14" s="11" customFormat="1" ht="43.5" customHeight="1" thickBot="1" x14ac:dyDescent="0.3">
      <c r="A172" s="29">
        <v>148</v>
      </c>
      <c r="B172" s="64" t="s">
        <v>169</v>
      </c>
      <c r="C172" s="31">
        <v>44897</v>
      </c>
      <c r="D172" s="32" t="s">
        <v>9</v>
      </c>
      <c r="E172" s="32">
        <v>7</v>
      </c>
      <c r="F172" s="37">
        <v>5856.76</v>
      </c>
      <c r="G172" s="35">
        <f t="shared" si="8"/>
        <v>40997.32</v>
      </c>
      <c r="H172" s="10"/>
    </row>
    <row r="173" spans="1:14" s="11" customFormat="1" ht="29.45" customHeight="1" thickBot="1" x14ac:dyDescent="0.3">
      <c r="A173" s="53" t="s">
        <v>49</v>
      </c>
      <c r="B173" s="54"/>
      <c r="C173" s="54"/>
      <c r="D173" s="54"/>
      <c r="E173" s="54"/>
      <c r="F173" s="55"/>
      <c r="G173" s="56">
        <f>SUM(G17:G172)</f>
        <v>20946191.259</v>
      </c>
      <c r="H173" s="10"/>
      <c r="I173" s="10"/>
      <c r="J173" s="10"/>
      <c r="K173" s="10"/>
      <c r="L173" s="10"/>
      <c r="M173" s="10"/>
      <c r="N173" s="10"/>
    </row>
    <row r="174" spans="1:14" s="11" customFormat="1" x14ac:dyDescent="0.25">
      <c r="A174" s="1"/>
      <c r="B174" s="14"/>
      <c r="C174" s="1"/>
      <c r="D174" s="1"/>
      <c r="E174" s="1"/>
      <c r="F174" s="1"/>
      <c r="G174" s="2"/>
      <c r="H174" s="10"/>
    </row>
    <row r="175" spans="1:14" s="11" customFormat="1" ht="14.45" customHeight="1" x14ac:dyDescent="0.25">
      <c r="A175" s="38" t="s">
        <v>50</v>
      </c>
      <c r="B175" s="38"/>
      <c r="C175" s="39"/>
      <c r="D175" s="39"/>
      <c r="E175" s="40" t="s">
        <v>52</v>
      </c>
      <c r="F175" s="40"/>
      <c r="G175" s="40"/>
      <c r="H175" s="10"/>
    </row>
    <row r="176" spans="1:14" s="11" customFormat="1" ht="15" x14ac:dyDescent="0.25">
      <c r="A176" s="39"/>
      <c r="B176" s="41"/>
      <c r="C176" s="39"/>
      <c r="D176" s="39"/>
      <c r="E176" s="39"/>
      <c r="F176" s="42"/>
      <c r="G176" s="42"/>
      <c r="H176" s="10"/>
    </row>
    <row r="177" spans="1:8" s="11" customFormat="1" ht="15" x14ac:dyDescent="0.25">
      <c r="A177" s="39"/>
      <c r="B177" s="41"/>
      <c r="C177" s="39"/>
      <c r="D177" s="39"/>
      <c r="E177" s="39"/>
      <c r="F177" s="42"/>
      <c r="G177" s="42"/>
      <c r="H177" s="10"/>
    </row>
    <row r="178" spans="1:8" s="11" customFormat="1" ht="15" x14ac:dyDescent="0.25">
      <c r="A178" s="43"/>
      <c r="B178" s="43"/>
      <c r="C178" s="44"/>
      <c r="D178" s="39"/>
      <c r="E178" s="45"/>
      <c r="F178" s="46"/>
      <c r="G178" s="46"/>
      <c r="H178" s="10"/>
    </row>
    <row r="179" spans="1:8" s="11" customFormat="1" ht="14.45" customHeight="1" x14ac:dyDescent="0.25">
      <c r="A179" s="47" t="s">
        <v>51</v>
      </c>
      <c r="B179" s="47"/>
      <c r="C179" s="48"/>
      <c r="D179" s="48"/>
      <c r="E179" s="49" t="s">
        <v>124</v>
      </c>
      <c r="F179" s="49"/>
      <c r="G179" s="49"/>
      <c r="H179" s="10"/>
    </row>
    <row r="180" spans="1:8" s="11" customFormat="1" ht="14.45" customHeight="1" x14ac:dyDescent="0.25">
      <c r="A180" s="38" t="s">
        <v>55</v>
      </c>
      <c r="B180" s="38"/>
      <c r="C180" s="39"/>
      <c r="D180" s="39"/>
      <c r="E180" s="38" t="s">
        <v>125</v>
      </c>
      <c r="F180" s="38"/>
      <c r="G180" s="38"/>
      <c r="H180" s="10"/>
    </row>
    <row r="181" spans="1:8" s="11" customFormat="1" ht="15" x14ac:dyDescent="0.25">
      <c r="A181" s="39"/>
      <c r="B181" s="41"/>
      <c r="C181" s="39"/>
      <c r="D181" s="39"/>
      <c r="E181" s="39"/>
      <c r="F181" s="39"/>
      <c r="G181" s="42"/>
      <c r="H181" s="10"/>
    </row>
    <row r="182" spans="1:8" s="11" customFormat="1" ht="15" x14ac:dyDescent="0.25">
      <c r="A182" s="39"/>
      <c r="B182" s="41"/>
      <c r="C182" s="39"/>
      <c r="D182" s="39"/>
      <c r="E182" s="39"/>
      <c r="F182" s="39"/>
      <c r="G182" s="42"/>
      <c r="H182" s="10"/>
    </row>
    <row r="183" spans="1:8" s="11" customFormat="1" ht="15" x14ac:dyDescent="0.25">
      <c r="A183" s="39"/>
      <c r="B183" s="41"/>
      <c r="C183" s="39"/>
      <c r="D183" s="39"/>
      <c r="E183" s="39"/>
      <c r="F183" s="39"/>
      <c r="G183" s="42"/>
      <c r="H183" s="10"/>
    </row>
    <row r="184" spans="1:8" s="11" customFormat="1" ht="15" x14ac:dyDescent="0.25">
      <c r="A184" s="39"/>
      <c r="B184" s="41"/>
      <c r="C184" s="39"/>
      <c r="D184" s="39"/>
      <c r="E184" s="39"/>
      <c r="F184" s="39"/>
      <c r="G184" s="42"/>
      <c r="H184" s="10"/>
    </row>
    <row r="185" spans="1:8" s="11" customFormat="1" ht="15" x14ac:dyDescent="0.25">
      <c r="A185" s="39"/>
      <c r="B185" s="41"/>
      <c r="C185" s="39"/>
      <c r="D185" s="39"/>
      <c r="E185" s="39"/>
      <c r="F185" s="39"/>
      <c r="G185" s="42"/>
      <c r="H185" s="10"/>
    </row>
    <row r="186" spans="1:8" s="11" customFormat="1" ht="15" x14ac:dyDescent="0.25">
      <c r="A186" s="38" t="s">
        <v>53</v>
      </c>
      <c r="B186" s="38"/>
      <c r="C186" s="38"/>
      <c r="D186" s="38"/>
      <c r="E186" s="38"/>
      <c r="F186" s="38"/>
      <c r="G186" s="38"/>
      <c r="H186" s="10"/>
    </row>
    <row r="187" spans="1:8" s="11" customFormat="1" ht="15" x14ac:dyDescent="0.25">
      <c r="A187" s="47"/>
      <c r="B187" s="47"/>
      <c r="C187" s="47"/>
      <c r="D187" s="47"/>
      <c r="E187" s="47"/>
      <c r="F187" s="47"/>
      <c r="G187" s="47"/>
      <c r="H187" s="10"/>
    </row>
    <row r="188" spans="1:8" s="11" customFormat="1" ht="15" x14ac:dyDescent="0.25">
      <c r="A188" s="39"/>
      <c r="B188" s="41"/>
      <c r="C188" s="39"/>
      <c r="D188" s="39"/>
      <c r="E188" s="39"/>
      <c r="F188" s="39"/>
      <c r="G188" s="42"/>
      <c r="H188" s="10"/>
    </row>
    <row r="189" spans="1:8" s="11" customFormat="1" ht="15" x14ac:dyDescent="0.25">
      <c r="A189" s="50"/>
      <c r="B189" s="51"/>
      <c r="C189" s="52"/>
      <c r="D189" s="52"/>
      <c r="E189" s="57"/>
      <c r="F189" s="50"/>
      <c r="G189" s="50"/>
      <c r="H189" s="10"/>
    </row>
    <row r="190" spans="1:8" s="11" customFormat="1" ht="15" x14ac:dyDescent="0.25">
      <c r="A190" s="47" t="s">
        <v>171</v>
      </c>
      <c r="B190" s="47"/>
      <c r="C190" s="47"/>
      <c r="D190" s="47"/>
      <c r="E190" s="47"/>
      <c r="F190" s="47"/>
      <c r="G190" s="47"/>
      <c r="H190" s="10"/>
    </row>
    <row r="191" spans="1:8" s="11" customFormat="1" ht="15" x14ac:dyDescent="0.25">
      <c r="A191" s="38" t="s">
        <v>54</v>
      </c>
      <c r="B191" s="38"/>
      <c r="C191" s="38"/>
      <c r="D191" s="38"/>
      <c r="E191" s="38"/>
      <c r="F191" s="38"/>
      <c r="G191" s="38"/>
      <c r="H191" s="10"/>
    </row>
    <row r="192" spans="1:8" s="11" customFormat="1" ht="27.6" customHeight="1" x14ac:dyDescent="0.25">
      <c r="A192" s="1"/>
      <c r="B192" s="14"/>
      <c r="C192" s="3"/>
      <c r="D192" s="2"/>
      <c r="E192" s="3"/>
      <c r="F192" s="2"/>
      <c r="G192" s="2"/>
      <c r="H192" s="10"/>
    </row>
  </sheetData>
  <mergeCells count="17">
    <mergeCell ref="A191:G191"/>
    <mergeCell ref="A190:G190"/>
    <mergeCell ref="A187:G187"/>
    <mergeCell ref="A186:G186"/>
    <mergeCell ref="C189:D189"/>
    <mergeCell ref="E180:G180"/>
    <mergeCell ref="A10:G10"/>
    <mergeCell ref="A11:G11"/>
    <mergeCell ref="A13:G13"/>
    <mergeCell ref="A14:G14"/>
    <mergeCell ref="A179:B179"/>
    <mergeCell ref="A180:B180"/>
    <mergeCell ref="A178:B178"/>
    <mergeCell ref="A175:B175"/>
    <mergeCell ref="E175:G175"/>
    <mergeCell ref="A173:F173"/>
    <mergeCell ref="E179:G179"/>
  </mergeCells>
  <pageMargins left="0.98425196850393704" right="0.35433070866141703" top="0.74803149606299202" bottom="0.82677165354330695" header="0.31496062992126" footer="0.511811023622047"/>
  <pageSetup scale="45" orientation="portrait" r:id="rId1"/>
  <headerFooter>
    <oddFooter>Page &amp;P of &amp;N</oddFooter>
  </headerFooter>
  <rowBreaks count="4" manualBreakCount="4">
    <brk id="57" max="6" man="1"/>
    <brk id="96" max="6" man="1"/>
    <brk id="140" max="6" man="1"/>
    <brk id="167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enero-marzo</vt:lpstr>
      <vt:lpstr>'Periodo enero-marzo'!Print_Area</vt:lpstr>
      <vt:lpstr>'Periodo enero-marzo'!Print_Titles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</dc:creator>
  <cp:lastModifiedBy>Mildred Geanny Rodríguez Méndez</cp:lastModifiedBy>
  <cp:lastPrinted>2023-04-13T19:30:04Z</cp:lastPrinted>
  <dcterms:created xsi:type="dcterms:W3CDTF">2022-11-02T19:58:47Z</dcterms:created>
  <dcterms:modified xsi:type="dcterms:W3CDTF">2023-04-13T19:30:42Z</dcterms:modified>
</cp:coreProperties>
</file>