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4. PRESUPUESTO/Presupuesto 2025/TRANSPARENCIA PRESUPUESTO 2025/Ejecución Presupuestaria Mensual/"/>
    </mc:Choice>
  </mc:AlternateContent>
  <xr:revisionPtr revIDLastSave="2015" documentId="8_{1EB92254-F083-4150-9B2A-9507B42DAC89}" xr6:coauthVersionLast="47" xr6:coauthVersionMax="47" xr10:uidLastSave="{BA492E41-7E43-4ED5-A794-99C20684FF26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2025'!$A$1:$R$71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4" l="1"/>
  <c r="E50" i="4" s="1"/>
  <c r="E54" i="4"/>
  <c r="E51" i="4"/>
  <c r="E47" i="4"/>
  <c r="E39" i="4"/>
  <c r="E30" i="4"/>
  <c r="E20" i="4"/>
  <c r="E14" i="4"/>
  <c r="Q14" i="4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13" i="4" l="1"/>
  <c r="E12" i="4" s="1"/>
  <c r="D50" i="4"/>
  <c r="C13" i="4"/>
  <c r="D13" i="4"/>
  <c r="D12" i="4" s="1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6" i="4"/>
  <c r="T15" i="4"/>
  <c r="C12" i="4" l="1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<sst xmlns="http://schemas.openxmlformats.org/spreadsheetml/2006/main" count="123" uniqueCount="123">
  <si>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</si>
  <si>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</si>
  <si>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</si>
  <si>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</si>
  <si>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</si>
  <si>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</si>
  <si>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</si>
  <si>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</si>
  <si>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</si>
  <si>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</si>
  <si>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</si>
  <si>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</si>
  <si>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</si>
  <si>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</si>
  <si>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</si>
  <si>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</si>
  <si>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</si>
  <si>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</si>
  <si>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</si>
  <si>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</si>
  <si>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</si>
  <si>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</si>
  <si>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</si>
  <si>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</si>
  <si>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</si>
  <si>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</si>
  <si>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</si>
  <si>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</si>
  <si>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</si>
  <si>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</si>
  <si>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</si>
  <si>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</si>
  <si>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</si>
  <si>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</si>
  <si>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</si>
  <si>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</si>
  <si>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</si>
  <si>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</si>
  <si>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</si>
  <si>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</si>
  <si>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</si>
  <si>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</si>
  <si>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</si>
  <si>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</si>
  <si>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</si>
  <si>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</si>
  <si>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</si>
  <si>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</si>
  <si>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</si>
  <si>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</si>
  <si>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</si>
  <si>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</si>
  <si>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</si>
  <si>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</si>
  <si>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</si>
  <si>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</si>
  <si>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</si>
  <si>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</si>
  <si>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</si>
  <si>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</si>
  <si>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</si>
  <si>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</si>
  <si>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</si>
  <si>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</si>
  <si>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</si>
  <si>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</si>
  <si>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</si>
  <si>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</si>
  <si>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</si>
  <si>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</si>
  <si>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</si>
  <si>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</si>
  <si>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</si>
  <si>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</si>
  <si>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</si>
  <si>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</si>
  <si>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</si>
  <si>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</si>
  <si>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</si>
  <si>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</si>
  <si>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</si>
  <si>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</si>
  <si>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</si>
  <si>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</si>
  <si>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</si>
  <si>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</si>
  <si>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</si>
  <si>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</si>
  <si>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Presupuesto Vigente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</si>
  <si>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</si>
  <si>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</si>
  <si>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</si>
  <si>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</si>
  <si>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</si>
  <si>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</si>
  <si>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</si>
  <si>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</si>
  <si>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</si>
  <si>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</si>
  <si>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</si>
  <si>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</si>
  <si>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</si>
  <si>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</si>
  <si>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</si>
  <si>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</si>
  <si>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</si>
  <si>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</si>
  <si>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</si>
  <si>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</si>
  <si>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</si>
  <si>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</si>
  <si>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</si>
  <si>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</si>
  <si>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</si>
  <si>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</si>
  <si>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</si>
  <si>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</si>
  <si>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</si>
  <si>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</si>
  <si>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</si>
  <si>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</si>
  <si>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>EJECUCIÓN DE GASTOS Y APLICACIONES FINANCIERAS MAYO 2025</t>
  </si>
  <si>
    <t xml:space="preserve">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</si>
</sst>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4</xdr:row>
      <xdr:rowOff>226471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2"/>
  <sheetViews>
    <sheetView showGridLines="0" tabSelected="1" topLeftCell="A46" zoomScale="90" zoomScaleNormal="90" zoomScaleSheetLayoutView="70" workbookViewId="0">
      <selection activeCell="A72" sqref="A72"/>
    </sheetView>
  </sheetViews>
  <sheetFormatPr baseColWidth="10" defaultColWidth="8.7109375" defaultRowHeight="14.25" x14ac:dyDescent="0.25"/>
  <cols>
    <col min="1" max="1" width="7" style="45" customWidth="1"/>
    <col min="2" max="2" width="49.8554687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6" customWidth="1"/>
    <col min="8" max="8" width="16" style="4" bestFit="1" customWidth="1"/>
    <col min="9" max="10" width="14.85546875" style="4" customWidth="1"/>
    <col min="11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8.7109375" style="4" bestFit="1" customWidth="1"/>
    <col min="19" max="19" width="16" style="6" bestFit="1" customWidth="1"/>
    <col min="20" max="20" width="10.140625" style="6" customWidth="1"/>
    <col min="21" max="22" width="18.7109375" style="60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9"/>
      <c r="G1" s="5"/>
      <c r="H1" s="2"/>
      <c r="I1" s="78"/>
      <c r="J1" s="2"/>
      <c r="K1" s="2"/>
      <c r="L1" s="2"/>
      <c r="M1" s="2"/>
      <c r="N1" s="2"/>
      <c r="O1" s="2"/>
      <c r="P1" s="2"/>
      <c r="Q1" s="2"/>
      <c r="R1" s="59"/>
      <c r="S1" s="2"/>
      <c r="T1" s="2"/>
    </row>
    <row r="2" spans="1:23" ht="15" x14ac:dyDescent="0.25">
      <c r="A2" s="1"/>
      <c r="B2" s="2"/>
      <c r="C2" s="2"/>
      <c r="D2" s="2"/>
      <c r="E2" s="2"/>
      <c r="F2" s="58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8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89" t="s">
        <v>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spans="1:23" ht="14.25" customHeight="1" x14ac:dyDescent="0.25">
      <c r="A7" s="90" t="s">
        <v>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3" ht="14.25" customHeight="1" x14ac:dyDescent="0.25">
      <c r="A8" s="90" t="s">
        <v>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1:23" ht="13.5" customHeight="1" x14ac:dyDescent="0.25">
      <c r="A9" s="90" t="s">
        <v>121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3" ht="20.25" customHeight="1" x14ac:dyDescent="0.25">
      <c r="A10" s="91" t="s">
        <v>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3" ht="28.5" customHeight="1" x14ac:dyDescent="0.25">
      <c r="A11" s="92" t="s">
        <v>4</v>
      </c>
      <c r="B11" s="93"/>
      <c r="C11" s="8" t="s">
        <v>5</v>
      </c>
      <c r="D11" s="8" t="s">
        <v>6</v>
      </c>
      <c r="E11" s="8" t="s">
        <v>88</v>
      </c>
      <c r="F11" s="8" t="s">
        <v>117</v>
      </c>
      <c r="G11" s="8" t="s">
        <v>7</v>
      </c>
      <c r="H11" s="8" t="s">
        <v>8</v>
      </c>
      <c r="I11" s="8" t="s">
        <v>110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101</v>
      </c>
      <c r="T11" s="9" t="s">
        <v>100</v>
      </c>
      <c r="U11" s="62"/>
    </row>
    <row r="12" spans="1:23" s="2" customFormat="1" ht="22.5" customHeight="1" x14ac:dyDescent="0.25">
      <c r="A12" s="10"/>
      <c r="B12" s="57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207628981.72</v>
      </c>
      <c r="S12" s="11">
        <f t="shared" si="0"/>
        <v>548034649.28000009</v>
      </c>
      <c r="T12" s="12">
        <f>+R12/E12</f>
        <v>0.2747637615498793</v>
      </c>
      <c r="U12" s="61"/>
      <c r="V12" s="61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207628981.72</v>
      </c>
      <c r="S13" s="15">
        <f t="shared" ref="S13" si="2">+S14+S20+S30+S39+S47</f>
        <v>548034649.28000009</v>
      </c>
      <c r="T13" s="16">
        <f>+R13/E13</f>
        <v>0.2747637615498793</v>
      </c>
      <c r="U13" s="61"/>
      <c r="V13" s="61"/>
      <c r="W13" s="68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0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140384929.53</v>
      </c>
      <c r="S14" s="18">
        <f t="shared" ref="S14" si="4">SUM(S15:S19)</f>
        <v>249209366.47</v>
      </c>
      <c r="T14" s="19">
        <f>+R14/E14</f>
        <v>0.36033620351053602</v>
      </c>
      <c r="U14" s="62"/>
    </row>
    <row r="15" spans="1:23" ht="20.100000000000001" customHeight="1" x14ac:dyDescent="0.25">
      <c r="A15" s="49" t="s">
        <v>20</v>
      </c>
      <c r="B15" s="20" t="s">
        <v>21</v>
      </c>
      <c r="C15" s="21">
        <v>287964207.82999998</v>
      </c>
      <c r="D15" s="21">
        <v>0</v>
      </c>
      <c r="E15" s="83">
        <v>292068891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/>
      <c r="L15" s="21"/>
      <c r="M15" s="21"/>
      <c r="N15" s="21"/>
      <c r="O15" s="21"/>
      <c r="P15" s="21"/>
      <c r="Q15" s="21"/>
      <c r="R15" s="21">
        <f>SUM(F15:Q15)</f>
        <v>103154832.58</v>
      </c>
      <c r="S15" s="23">
        <f>+E15-R15</f>
        <v>188914058.42000002</v>
      </c>
      <c r="T15" s="24">
        <f>+R15/E15</f>
        <v>0.35318664794053672</v>
      </c>
      <c r="U15" s="62"/>
    </row>
    <row r="16" spans="1:23" ht="20.100000000000001" customHeight="1" x14ac:dyDescent="0.25">
      <c r="A16" s="49" t="s">
        <v>22</v>
      </c>
      <c r="B16" s="20" t="s">
        <v>23</v>
      </c>
      <c r="C16" s="21">
        <v>53504491.200000003</v>
      </c>
      <c r="D16" s="21">
        <v>0</v>
      </c>
      <c r="E16" s="83">
        <v>55922569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/>
      <c r="L16" s="21"/>
      <c r="M16" s="21"/>
      <c r="N16" s="21"/>
      <c r="O16" s="21"/>
      <c r="P16" s="21"/>
      <c r="Q16" s="21"/>
      <c r="R16" s="21">
        <f>SUM(F16:Q16)</f>
        <v>21856897.770000003</v>
      </c>
      <c r="S16" s="23">
        <f>+E16-R16</f>
        <v>34065671.229999997</v>
      </c>
      <c r="T16" s="24">
        <f>+R16/E16</f>
        <v>0.39084216195432658</v>
      </c>
      <c r="U16" s="62"/>
    </row>
    <row r="17" spans="1:22" ht="20.100000000000001" customHeight="1" x14ac:dyDescent="0.25">
      <c r="A17" s="49" t="s">
        <v>92</v>
      </c>
      <c r="B17" s="20" t="s">
        <v>89</v>
      </c>
      <c r="C17" s="21">
        <v>0</v>
      </c>
      <c r="D17" s="21">
        <v>0</v>
      </c>
      <c r="E17" s="83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/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2"/>
      <c r="V17" s="62"/>
    </row>
    <row r="18" spans="1:22" ht="20.100000000000001" customHeight="1" x14ac:dyDescent="0.25">
      <c r="A18" s="49" t="s">
        <v>93</v>
      </c>
      <c r="B18" s="20" t="s">
        <v>90</v>
      </c>
      <c r="C18" s="21">
        <v>0</v>
      </c>
      <c r="D18" s="21">
        <v>0</v>
      </c>
      <c r="E18" s="83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/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2"/>
      <c r="V18" s="62"/>
    </row>
    <row r="19" spans="1:22" ht="20.100000000000001" customHeight="1" x14ac:dyDescent="0.25">
      <c r="A19" s="49" t="s">
        <v>24</v>
      </c>
      <c r="B19" s="20" t="s">
        <v>25</v>
      </c>
      <c r="C19" s="21">
        <v>40251952.950000003</v>
      </c>
      <c r="D19" s="21">
        <v>0</v>
      </c>
      <c r="E19" s="83">
        <v>41602836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/>
      <c r="L19" s="21"/>
      <c r="M19" s="21"/>
      <c r="N19" s="21"/>
      <c r="O19" s="21"/>
      <c r="P19" s="21"/>
      <c r="Q19" s="21"/>
      <c r="R19" s="21">
        <f>SUM(F19:Q19)</f>
        <v>15373199.18</v>
      </c>
      <c r="S19" s="23">
        <f>+E19-R19</f>
        <v>26229636.82</v>
      </c>
      <c r="T19" s="24">
        <f t="shared" ref="T19:T48" si="5">+R19/E19</f>
        <v>0.36952286570079018</v>
      </c>
      <c r="U19" s="62"/>
      <c r="V19" s="62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82">
        <f>SUM(E21:E29)</f>
        <v>228477133.63999999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0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51506173.810000002</v>
      </c>
      <c r="S20" s="25">
        <f>SUM(S21:S29)</f>
        <v>176970959.83000001</v>
      </c>
      <c r="T20" s="19">
        <f t="shared" si="5"/>
        <v>0.2254325104198642</v>
      </c>
      <c r="U20" s="62"/>
    </row>
    <row r="21" spans="1:22" ht="20.100000000000001" customHeight="1" x14ac:dyDescent="0.25">
      <c r="A21" s="49" t="s">
        <v>27</v>
      </c>
      <c r="B21" s="20" t="s">
        <v>28</v>
      </c>
      <c r="C21" s="21">
        <v>14062600</v>
      </c>
      <c r="D21" s="21">
        <v>0</v>
      </c>
      <c r="E21" s="83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/>
      <c r="L21" s="21"/>
      <c r="M21" s="21"/>
      <c r="N21" s="21"/>
      <c r="O21" s="21"/>
      <c r="P21" s="21"/>
      <c r="Q21" s="21"/>
      <c r="R21" s="21">
        <f t="shared" ref="R21:R29" si="7">SUM(F21:Q21)</f>
        <v>6593520.9800000004</v>
      </c>
      <c r="S21" s="23">
        <f t="shared" ref="S21:S29" si="8">+E21-R21</f>
        <v>10473710.02</v>
      </c>
      <c r="T21" s="24">
        <f t="shared" si="5"/>
        <v>0.38632634549798972</v>
      </c>
      <c r="U21" s="62"/>
    </row>
    <row r="22" spans="1:22" ht="30.95" customHeight="1" x14ac:dyDescent="0.25">
      <c r="A22" s="49" t="s">
        <v>29</v>
      </c>
      <c r="B22" s="20" t="s">
        <v>30</v>
      </c>
      <c r="C22" s="21">
        <v>4165800</v>
      </c>
      <c r="D22" s="21">
        <v>0</v>
      </c>
      <c r="E22" s="83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/>
      <c r="L22" s="21"/>
      <c r="M22" s="21"/>
      <c r="N22" s="21"/>
      <c r="O22" s="21"/>
      <c r="P22" s="21"/>
      <c r="Q22" s="21"/>
      <c r="R22" s="21">
        <f t="shared" si="7"/>
        <v>651766.17999999993</v>
      </c>
      <c r="S22" s="23">
        <f t="shared" si="8"/>
        <v>2718734.8200000003</v>
      </c>
      <c r="T22" s="24">
        <f t="shared" si="5"/>
        <v>0.19337367946189601</v>
      </c>
    </row>
    <row r="23" spans="1:22" ht="20.100000000000001" customHeight="1" x14ac:dyDescent="0.25">
      <c r="A23" s="49" t="s">
        <v>31</v>
      </c>
      <c r="B23" s="20" t="s">
        <v>32</v>
      </c>
      <c r="C23" s="21">
        <v>37000000</v>
      </c>
      <c r="D23" s="21">
        <v>0</v>
      </c>
      <c r="E23" s="83">
        <v>25600000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/>
      <c r="L23" s="21"/>
      <c r="M23" s="21"/>
      <c r="N23" s="21"/>
      <c r="O23" s="21"/>
      <c r="P23" s="21"/>
      <c r="Q23" s="21"/>
      <c r="R23" s="21">
        <f t="shared" si="7"/>
        <v>4414750</v>
      </c>
      <c r="S23" s="23">
        <f t="shared" si="8"/>
        <v>21185250</v>
      </c>
      <c r="T23" s="24">
        <f t="shared" si="5"/>
        <v>0.172451171875</v>
      </c>
    </row>
    <row r="24" spans="1:22" ht="20.100000000000001" customHeight="1" x14ac:dyDescent="0.25">
      <c r="A24" s="49" t="s">
        <v>33</v>
      </c>
      <c r="B24" s="20" t="s">
        <v>34</v>
      </c>
      <c r="C24" s="21">
        <v>794000</v>
      </c>
      <c r="D24" s="21">
        <v>0</v>
      </c>
      <c r="E24" s="83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/>
      <c r="L24" s="21"/>
      <c r="M24" s="21"/>
      <c r="N24" s="21"/>
      <c r="O24" s="21"/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9" t="s">
        <v>35</v>
      </c>
      <c r="B25" s="20" t="s">
        <v>36</v>
      </c>
      <c r="C25" s="21">
        <v>23037623</v>
      </c>
      <c r="D25" s="21">
        <v>0</v>
      </c>
      <c r="E25" s="83">
        <v>26552643.640000001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/>
      <c r="L25" s="21"/>
      <c r="M25" s="21"/>
      <c r="N25" s="21"/>
      <c r="O25" s="21"/>
      <c r="P25" s="21"/>
      <c r="Q25" s="21"/>
      <c r="R25" s="21">
        <f t="shared" si="7"/>
        <v>6681333</v>
      </c>
      <c r="S25" s="23">
        <f t="shared" si="8"/>
        <v>19871310.640000001</v>
      </c>
      <c r="T25" s="24">
        <f t="shared" si="5"/>
        <v>0.25162590552508918</v>
      </c>
      <c r="U25" s="67"/>
    </row>
    <row r="26" spans="1:22" ht="20.100000000000001" customHeight="1" x14ac:dyDescent="0.25">
      <c r="A26" s="49" t="s">
        <v>37</v>
      </c>
      <c r="B26" s="20" t="s">
        <v>38</v>
      </c>
      <c r="C26" s="21">
        <v>12767400</v>
      </c>
      <c r="D26" s="21">
        <v>0</v>
      </c>
      <c r="E26" s="83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/>
      <c r="L26" s="21"/>
      <c r="M26" s="21"/>
      <c r="N26" s="21"/>
      <c r="O26" s="21"/>
      <c r="P26" s="21"/>
      <c r="Q26" s="21"/>
      <c r="R26" s="21">
        <f t="shared" si="7"/>
        <v>1492417.63</v>
      </c>
      <c r="S26" s="23">
        <f t="shared" si="8"/>
        <v>9994638.370000001</v>
      </c>
      <c r="T26" s="24">
        <f t="shared" si="5"/>
        <v>0.12992168141253946</v>
      </c>
    </row>
    <row r="27" spans="1:22" ht="25.5" x14ac:dyDescent="0.25">
      <c r="A27" s="49" t="s">
        <v>39</v>
      </c>
      <c r="B27" s="20" t="s">
        <v>40</v>
      </c>
      <c r="C27" s="21">
        <v>13522644</v>
      </c>
      <c r="D27" s="21">
        <v>0</v>
      </c>
      <c r="E27" s="83">
        <v>9758775.5999999996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/>
      <c r="L27" s="21"/>
      <c r="M27" s="21"/>
      <c r="N27" s="21"/>
      <c r="O27" s="21"/>
      <c r="P27" s="21"/>
      <c r="Q27" s="21"/>
      <c r="R27" s="21">
        <f t="shared" si="7"/>
        <v>2510526.85</v>
      </c>
      <c r="S27" s="23">
        <f t="shared" si="8"/>
        <v>7248248.75</v>
      </c>
      <c r="T27" s="24">
        <f t="shared" si="5"/>
        <v>0.25725838495558812</v>
      </c>
      <c r="U27" s="62"/>
    </row>
    <row r="28" spans="1:22" ht="30.95" customHeight="1" x14ac:dyDescent="0.25">
      <c r="A28" s="49" t="s">
        <v>41</v>
      </c>
      <c r="B28" s="20" t="s">
        <v>42</v>
      </c>
      <c r="C28" s="21">
        <v>107840867.22</v>
      </c>
      <c r="D28" s="21">
        <v>0</v>
      </c>
      <c r="E28" s="83">
        <v>105871952.40000001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/>
      <c r="L28" s="21"/>
      <c r="M28" s="21"/>
      <c r="N28" s="21"/>
      <c r="O28" s="21"/>
      <c r="P28" s="21"/>
      <c r="Q28" s="21"/>
      <c r="R28" s="21">
        <f t="shared" si="7"/>
        <v>21871025.460000001</v>
      </c>
      <c r="S28" s="23">
        <f t="shared" si="8"/>
        <v>84000926.939999998</v>
      </c>
      <c r="T28" s="24">
        <f t="shared" si="5"/>
        <v>0.20657997670023132</v>
      </c>
      <c r="U28" s="62"/>
    </row>
    <row r="29" spans="1:22" ht="16.5" customHeight="1" x14ac:dyDescent="0.25">
      <c r="A29" s="49" t="s">
        <v>43</v>
      </c>
      <c r="B29" s="20" t="s">
        <v>44</v>
      </c>
      <c r="C29" s="21">
        <v>37130000</v>
      </c>
      <c r="D29" s="21">
        <v>0</v>
      </c>
      <c r="E29" s="83">
        <v>27568974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/>
      <c r="L29" s="21"/>
      <c r="M29" s="21"/>
      <c r="N29" s="21"/>
      <c r="O29" s="21"/>
      <c r="P29" s="21"/>
      <c r="Q29" s="21"/>
      <c r="R29" s="21">
        <f t="shared" si="7"/>
        <v>6608833.71</v>
      </c>
      <c r="S29" s="23">
        <f t="shared" si="8"/>
        <v>20960140.289999999</v>
      </c>
      <c r="T29" s="24">
        <f t="shared" si="5"/>
        <v>0.23971997325689379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82">
        <f>SUM(E31:E38)</f>
        <v>51801845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0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4596554.2</v>
      </c>
      <c r="S30" s="25">
        <f>SUM(S31:S38)</f>
        <v>47205290.799999997</v>
      </c>
      <c r="T30" s="19">
        <f t="shared" si="5"/>
        <v>8.8733407082315321E-2</v>
      </c>
      <c r="U30" s="62"/>
    </row>
    <row r="31" spans="1:22" ht="30.95" customHeight="1" x14ac:dyDescent="0.25">
      <c r="A31" s="49" t="s">
        <v>46</v>
      </c>
      <c r="B31" s="20" t="s">
        <v>47</v>
      </c>
      <c r="C31" s="21">
        <v>4497500</v>
      </c>
      <c r="D31" s="21">
        <v>0</v>
      </c>
      <c r="E31" s="83">
        <v>3258417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/>
      <c r="L31" s="21"/>
      <c r="M31" s="21"/>
      <c r="N31" s="21"/>
      <c r="O31" s="21"/>
      <c r="P31" s="21"/>
      <c r="Q31" s="21"/>
      <c r="R31" s="21">
        <f t="shared" ref="R31:R38" si="10">SUM(F31:Q31)</f>
        <v>489424.47000000003</v>
      </c>
      <c r="S31" s="23">
        <f t="shared" ref="S31:S38" si="11">+E31-R31</f>
        <v>2768992.53</v>
      </c>
      <c r="T31" s="24">
        <f t="shared" si="5"/>
        <v>0.1502031415868503</v>
      </c>
      <c r="U31" s="62"/>
    </row>
    <row r="32" spans="1:22" ht="20.100000000000001" customHeight="1" x14ac:dyDescent="0.25">
      <c r="A32" s="49" t="s">
        <v>48</v>
      </c>
      <c r="B32" s="20" t="s">
        <v>49</v>
      </c>
      <c r="C32" s="21">
        <v>3850000</v>
      </c>
      <c r="D32" s="21">
        <v>0</v>
      </c>
      <c r="E32" s="83">
        <v>7802907</v>
      </c>
      <c r="F32" s="21">
        <v>0</v>
      </c>
      <c r="G32" s="22">
        <v>0</v>
      </c>
      <c r="H32" s="21">
        <v>0</v>
      </c>
      <c r="I32" s="21">
        <v>13688</v>
      </c>
      <c r="J32" s="26">
        <v>0</v>
      </c>
      <c r="K32" s="21"/>
      <c r="L32" s="21"/>
      <c r="M32" s="21"/>
      <c r="N32" s="21"/>
      <c r="O32" s="21"/>
      <c r="P32" s="21"/>
      <c r="Q32" s="21"/>
      <c r="R32" s="21">
        <f t="shared" si="10"/>
        <v>13688</v>
      </c>
      <c r="S32" s="23">
        <f t="shared" si="11"/>
        <v>7789219</v>
      </c>
      <c r="T32" s="24">
        <f t="shared" si="5"/>
        <v>1.7542180113129632E-3</v>
      </c>
      <c r="U32" s="62"/>
    </row>
    <row r="33" spans="1:21" ht="20.100000000000001" customHeight="1" x14ac:dyDescent="0.25">
      <c r="A33" s="49" t="s">
        <v>50</v>
      </c>
      <c r="B33" s="20" t="s">
        <v>51</v>
      </c>
      <c r="C33" s="21">
        <v>15999050</v>
      </c>
      <c r="D33" s="21">
        <v>0</v>
      </c>
      <c r="E33" s="83">
        <v>10236100</v>
      </c>
      <c r="F33" s="21">
        <v>0</v>
      </c>
      <c r="G33" s="22">
        <v>205153.62</v>
      </c>
      <c r="H33" s="21">
        <v>77526</v>
      </c>
      <c r="I33" s="21">
        <v>4175.24</v>
      </c>
      <c r="J33" s="26">
        <v>0</v>
      </c>
      <c r="K33" s="21"/>
      <c r="L33" s="21"/>
      <c r="M33" s="21"/>
      <c r="N33" s="21"/>
      <c r="O33" s="21"/>
      <c r="P33" s="21"/>
      <c r="Q33" s="21"/>
      <c r="R33" s="21">
        <f t="shared" si="10"/>
        <v>286854.86</v>
      </c>
      <c r="S33" s="23">
        <f t="shared" si="11"/>
        <v>9949245.1400000006</v>
      </c>
      <c r="T33" s="24">
        <f t="shared" si="5"/>
        <v>2.8023843065229922E-2</v>
      </c>
      <c r="U33" s="62"/>
    </row>
    <row r="34" spans="1:21" ht="20.100000000000001" customHeight="1" x14ac:dyDescent="0.25">
      <c r="A34" s="49" t="s">
        <v>94</v>
      </c>
      <c r="B34" s="20" t="s">
        <v>91</v>
      </c>
      <c r="C34" s="21">
        <v>50000</v>
      </c>
      <c r="D34" s="21">
        <v>0</v>
      </c>
      <c r="E34" s="83">
        <v>50000</v>
      </c>
      <c r="F34" s="21">
        <v>0</v>
      </c>
      <c r="G34" s="22">
        <v>0</v>
      </c>
      <c r="H34" s="21">
        <v>0</v>
      </c>
      <c r="I34" s="21">
        <v>0</v>
      </c>
      <c r="J34" s="26">
        <v>0</v>
      </c>
      <c r="K34" s="21"/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2"/>
    </row>
    <row r="35" spans="1:21" ht="20.100000000000001" customHeight="1" x14ac:dyDescent="0.25">
      <c r="A35" s="49" t="s">
        <v>52</v>
      </c>
      <c r="B35" s="20" t="s">
        <v>53</v>
      </c>
      <c r="C35" s="21">
        <v>986952</v>
      </c>
      <c r="D35" s="21">
        <v>0</v>
      </c>
      <c r="E35" s="83">
        <v>1275462</v>
      </c>
      <c r="F35" s="21">
        <v>0</v>
      </c>
      <c r="G35" s="22">
        <v>0</v>
      </c>
      <c r="H35" s="21">
        <v>0</v>
      </c>
      <c r="I35" s="21">
        <v>20165.52</v>
      </c>
      <c r="J35" s="26">
        <v>0</v>
      </c>
      <c r="K35" s="21"/>
      <c r="L35" s="21"/>
      <c r="M35" s="21"/>
      <c r="N35" s="21"/>
      <c r="O35" s="21"/>
      <c r="P35" s="21"/>
      <c r="Q35" s="21"/>
      <c r="R35" s="21">
        <f t="shared" si="10"/>
        <v>20165.52</v>
      </c>
      <c r="S35" s="23">
        <f t="shared" si="11"/>
        <v>1255296.48</v>
      </c>
      <c r="T35" s="24">
        <f t="shared" si="5"/>
        <v>1.5810365185321085E-2</v>
      </c>
      <c r="U35" s="62"/>
    </row>
    <row r="36" spans="1:21" ht="30.95" customHeight="1" x14ac:dyDescent="0.25">
      <c r="A36" s="49" t="s">
        <v>54</v>
      </c>
      <c r="B36" s="20" t="s">
        <v>55</v>
      </c>
      <c r="C36" s="21">
        <v>2543890</v>
      </c>
      <c r="D36" s="21">
        <v>0</v>
      </c>
      <c r="E36" s="83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6">
        <v>0</v>
      </c>
      <c r="K36" s="21"/>
      <c r="L36" s="21"/>
      <c r="M36" s="21"/>
      <c r="N36" s="21"/>
      <c r="O36" s="21"/>
      <c r="P36" s="21"/>
      <c r="Q36" s="21"/>
      <c r="R36" s="21">
        <f t="shared" si="10"/>
        <v>35236.26</v>
      </c>
      <c r="S36" s="23">
        <f t="shared" si="11"/>
        <v>478953.74</v>
      </c>
      <c r="T36" s="24">
        <f t="shared" si="5"/>
        <v>6.8527703767089984E-2</v>
      </c>
      <c r="U36" s="62"/>
    </row>
    <row r="37" spans="1:21" ht="30.95" customHeight="1" x14ac:dyDescent="0.25">
      <c r="A37" s="49" t="s">
        <v>56</v>
      </c>
      <c r="B37" s="20" t="s">
        <v>57</v>
      </c>
      <c r="C37" s="21">
        <v>19210000</v>
      </c>
      <c r="D37" s="21">
        <v>0</v>
      </c>
      <c r="E37" s="83">
        <v>10518855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/>
      <c r="L37" s="21"/>
      <c r="M37" s="21"/>
      <c r="N37" s="21"/>
      <c r="O37" s="21"/>
      <c r="P37" s="21"/>
      <c r="Q37" s="21"/>
      <c r="R37" s="21">
        <f t="shared" si="10"/>
        <v>2812733.02</v>
      </c>
      <c r="S37" s="23">
        <f t="shared" si="11"/>
        <v>7706121.9800000004</v>
      </c>
      <c r="T37" s="24">
        <f t="shared" si="5"/>
        <v>0.26739916274157216</v>
      </c>
    </row>
    <row r="38" spans="1:21" ht="20.100000000000001" customHeight="1" x14ac:dyDescent="0.25">
      <c r="A38" s="52" t="s">
        <v>58</v>
      </c>
      <c r="B38" s="53" t="s">
        <v>95</v>
      </c>
      <c r="C38" s="41">
        <v>24287740</v>
      </c>
      <c r="D38" s="41">
        <v>0</v>
      </c>
      <c r="E38" s="85">
        <v>18145914</v>
      </c>
      <c r="F38" s="41">
        <v>0</v>
      </c>
      <c r="G38" s="97">
        <v>228326.92</v>
      </c>
      <c r="H38" s="41">
        <v>434056.86</v>
      </c>
      <c r="I38" s="41">
        <v>99068.29</v>
      </c>
      <c r="J38" s="98">
        <v>177000</v>
      </c>
      <c r="K38" s="41"/>
      <c r="L38" s="41"/>
      <c r="M38" s="41"/>
      <c r="N38" s="41"/>
      <c r="O38" s="41"/>
      <c r="P38" s="41"/>
      <c r="Q38" s="41"/>
      <c r="R38" s="41">
        <f t="shared" si="10"/>
        <v>938452.07000000007</v>
      </c>
      <c r="S38" s="47">
        <f t="shared" si="11"/>
        <v>17207461.93</v>
      </c>
      <c r="T38" s="48">
        <f t="shared" si="5"/>
        <v>5.1716990943525915E-2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4">
        <f>SUM(E40:E46)</f>
        <v>79831676.359999999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0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9771544.2999999989</v>
      </c>
      <c r="S39" s="25">
        <f>SUM(S40:S46)</f>
        <v>70060132.060000002</v>
      </c>
      <c r="T39" s="19">
        <f t="shared" si="5"/>
        <v>0.12240184279652773</v>
      </c>
      <c r="U39" s="62"/>
    </row>
    <row r="40" spans="1:21" ht="16.5" customHeight="1" x14ac:dyDescent="0.25">
      <c r="A40" s="49" t="s">
        <v>60</v>
      </c>
      <c r="B40" s="20" t="s">
        <v>61</v>
      </c>
      <c r="C40" s="21">
        <v>19500731.800000001</v>
      </c>
      <c r="D40" s="21">
        <v>0</v>
      </c>
      <c r="E40" s="83">
        <v>18650505.359999999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/>
      <c r="L40" s="21"/>
      <c r="M40" s="21"/>
      <c r="N40" s="21"/>
      <c r="O40" s="21"/>
      <c r="P40" s="21"/>
      <c r="Q40" s="21"/>
      <c r="R40" s="21">
        <f t="shared" ref="R40:R46" si="13">SUM(F40:Q40)</f>
        <v>8682692.379999999</v>
      </c>
      <c r="S40" s="23">
        <f t="shared" ref="S40:S46" si="14">+E40-R40</f>
        <v>9967812.9800000004</v>
      </c>
      <c r="T40" s="24">
        <f t="shared" si="5"/>
        <v>0.46554729817787627</v>
      </c>
    </row>
    <row r="41" spans="1:21" ht="30.95" customHeight="1" x14ac:dyDescent="0.25">
      <c r="A41" s="49" t="s">
        <v>62</v>
      </c>
      <c r="B41" s="20" t="s">
        <v>63</v>
      </c>
      <c r="C41" s="21">
        <v>2831834</v>
      </c>
      <c r="D41" s="21">
        <v>0</v>
      </c>
      <c r="E41" s="83">
        <v>463757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/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49" t="s">
        <v>64</v>
      </c>
      <c r="B42" s="20" t="s">
        <v>65</v>
      </c>
      <c r="C42" s="21">
        <v>29350</v>
      </c>
      <c r="D42" s="21">
        <v>0</v>
      </c>
      <c r="E42" s="83">
        <v>74566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/>
      <c r="L42" s="21"/>
      <c r="M42" s="21"/>
      <c r="N42" s="21"/>
      <c r="O42" s="21"/>
      <c r="P42" s="21"/>
      <c r="Q42" s="21"/>
      <c r="R42" s="21">
        <f t="shared" si="13"/>
        <v>45216</v>
      </c>
      <c r="S42" s="23">
        <f t="shared" si="14"/>
        <v>29350</v>
      </c>
      <c r="T42" s="24">
        <f t="shared" si="5"/>
        <v>0.60638897084462084</v>
      </c>
    </row>
    <row r="43" spans="1:21" ht="30.95" customHeight="1" x14ac:dyDescent="0.25">
      <c r="A43" s="49" t="s">
        <v>66</v>
      </c>
      <c r="B43" s="20" t="s">
        <v>67</v>
      </c>
      <c r="C43" s="21">
        <v>14350000</v>
      </c>
      <c r="D43" s="21">
        <v>0</v>
      </c>
      <c r="E43" s="83">
        <v>39536833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/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39536833</v>
      </c>
      <c r="T43" s="24">
        <f t="shared" si="5"/>
        <v>0</v>
      </c>
    </row>
    <row r="44" spans="1:21" ht="30.95" customHeight="1" x14ac:dyDescent="0.25">
      <c r="A44" s="49" t="s">
        <v>68</v>
      </c>
      <c r="B44" s="20" t="s">
        <v>69</v>
      </c>
      <c r="C44" s="21">
        <v>23342201</v>
      </c>
      <c r="D44" s="21">
        <v>0</v>
      </c>
      <c r="E44" s="83">
        <v>14281015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/>
      <c r="L44" s="21"/>
      <c r="M44" s="21"/>
      <c r="N44" s="21"/>
      <c r="O44" s="21"/>
      <c r="P44" s="21"/>
      <c r="Q44" s="21"/>
      <c r="R44" s="21">
        <f t="shared" si="13"/>
        <v>0</v>
      </c>
      <c r="S44" s="23">
        <f t="shared" si="14"/>
        <v>14281015</v>
      </c>
      <c r="T44" s="24">
        <f t="shared" si="5"/>
        <v>0</v>
      </c>
    </row>
    <row r="45" spans="1:21" ht="18.75" customHeight="1" x14ac:dyDescent="0.25">
      <c r="A45" s="49" t="s">
        <v>70</v>
      </c>
      <c r="B45" s="20" t="s">
        <v>71</v>
      </c>
      <c r="C45" s="21">
        <v>18000</v>
      </c>
      <c r="D45" s="21">
        <v>0</v>
      </c>
      <c r="E45" s="83">
        <v>525000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/>
      <c r="L45" s="21"/>
      <c r="M45" s="21"/>
      <c r="N45" s="21"/>
      <c r="O45" s="21"/>
      <c r="P45" s="21"/>
      <c r="Q45" s="21"/>
      <c r="R45" s="21">
        <f t="shared" si="13"/>
        <v>119333.4</v>
      </c>
      <c r="S45" s="23">
        <f t="shared" si="14"/>
        <v>405666.6</v>
      </c>
      <c r="T45" s="24">
        <f t="shared" si="5"/>
        <v>0.22730171428571427</v>
      </c>
    </row>
    <row r="46" spans="1:21" ht="17.25" customHeight="1" x14ac:dyDescent="0.25">
      <c r="A46" s="49" t="s">
        <v>72</v>
      </c>
      <c r="B46" s="20" t="s">
        <v>96</v>
      </c>
      <c r="C46" s="21">
        <v>7200000</v>
      </c>
      <c r="D46" s="21">
        <v>0</v>
      </c>
      <c r="E46" s="83">
        <v>6300000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/>
      <c r="L46" s="21"/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5375697.4800000004</v>
      </c>
      <c r="T46" s="24">
        <f t="shared" si="5"/>
        <v>0.14671468571428573</v>
      </c>
    </row>
    <row r="47" spans="1:21" ht="15.75" customHeight="1" x14ac:dyDescent="0.25">
      <c r="A47" s="17">
        <v>2.7</v>
      </c>
      <c r="B47" s="17" t="s">
        <v>97</v>
      </c>
      <c r="C47" s="18">
        <f t="shared" ref="C47:R47" si="15">SUM(C48:C48)</f>
        <v>0</v>
      </c>
      <c r="D47" s="18">
        <f t="shared" si="15"/>
        <v>0</v>
      </c>
      <c r="E47" s="82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0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1369779.88</v>
      </c>
      <c r="S47" s="25">
        <f>SUM(S48:S48)</f>
        <v>4588900.12</v>
      </c>
      <c r="T47" s="19">
        <f>+R47/E47</f>
        <v>0.22987975189135848</v>
      </c>
      <c r="U47" s="62"/>
    </row>
    <row r="48" spans="1:21" ht="20.100000000000001" customHeight="1" x14ac:dyDescent="0.25">
      <c r="A48" s="52" t="s">
        <v>98</v>
      </c>
      <c r="B48" s="53" t="s">
        <v>99</v>
      </c>
      <c r="C48" s="41">
        <v>0</v>
      </c>
      <c r="D48" s="41">
        <v>0</v>
      </c>
      <c r="E48" s="85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/>
      <c r="L48" s="41"/>
      <c r="M48" s="41"/>
      <c r="N48" s="41"/>
      <c r="O48" s="41"/>
      <c r="P48" s="41"/>
      <c r="Q48" s="41"/>
      <c r="R48" s="41">
        <f>SUM(F48:Q48)</f>
        <v>1369779.88</v>
      </c>
      <c r="S48" s="47">
        <f>+E48-R48</f>
        <v>4588900.12</v>
      </c>
      <c r="T48" s="48">
        <f t="shared" si="5"/>
        <v>0.22987975189135848</v>
      </c>
    </row>
    <row r="49" spans="1:20" ht="0.75" customHeight="1" x14ac:dyDescent="0.25">
      <c r="A49" s="50"/>
      <c r="B49" s="27"/>
      <c r="C49" s="27"/>
      <c r="D49" s="29"/>
      <c r="E49" s="86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99" t="s">
        <v>105</v>
      </c>
      <c r="B50" s="79"/>
      <c r="C50" s="80">
        <f>+C51+C54+C57</f>
        <v>0</v>
      </c>
      <c r="D50" s="80">
        <f t="shared" ref="D50:R50" si="16">+D51+D54+D57</f>
        <v>0</v>
      </c>
      <c r="E50" s="80">
        <f t="shared" ref="E50" si="17">+E51+E54+E57</f>
        <v>0</v>
      </c>
      <c r="F50" s="80">
        <f t="shared" si="16"/>
        <v>0</v>
      </c>
      <c r="G50" s="80">
        <f t="shared" si="16"/>
        <v>0</v>
      </c>
      <c r="H50" s="80">
        <f t="shared" si="16"/>
        <v>0</v>
      </c>
      <c r="I50" s="80">
        <f t="shared" si="16"/>
        <v>0</v>
      </c>
      <c r="J50" s="80">
        <f t="shared" si="16"/>
        <v>0</v>
      </c>
      <c r="K50" s="80">
        <f t="shared" si="16"/>
        <v>0</v>
      </c>
      <c r="L50" s="80">
        <f t="shared" si="16"/>
        <v>0</v>
      </c>
      <c r="M50" s="80">
        <f t="shared" si="16"/>
        <v>0</v>
      </c>
      <c r="N50" s="80">
        <f t="shared" si="16"/>
        <v>0</v>
      </c>
      <c r="O50" s="80">
        <f t="shared" si="16"/>
        <v>0</v>
      </c>
      <c r="P50" s="80">
        <f t="shared" si="16"/>
        <v>0</v>
      </c>
      <c r="Q50" s="80">
        <f t="shared" si="16"/>
        <v>0</v>
      </c>
      <c r="R50" s="80">
        <f t="shared" si="16"/>
        <v>0</v>
      </c>
      <c r="S50" s="80">
        <v>0</v>
      </c>
      <c r="T50" s="81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 t="shared" si="18"/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50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0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50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0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1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7">
        <f>+E58-R58</f>
        <v>0</v>
      </c>
      <c r="T58" s="48">
        <v>0</v>
      </c>
    </row>
    <row r="59" spans="1:20" x14ac:dyDescent="0.25">
      <c r="A59" s="55" t="s">
        <v>102</v>
      </c>
      <c r="B59" s="31"/>
      <c r="C59" s="31"/>
      <c r="D59" s="31"/>
      <c r="E59" s="31"/>
      <c r="F59" s="31"/>
      <c r="G59" s="4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36" customHeight="1" x14ac:dyDescent="0.25">
      <c r="A60" s="87" t="s">
        <v>106</v>
      </c>
      <c r="B60" s="87"/>
      <c r="C60" s="87"/>
      <c r="D60" s="87"/>
      <c r="E60" s="87"/>
      <c r="F60" s="87"/>
      <c r="G60" s="87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</row>
    <row r="61" spans="1:20" x14ac:dyDescent="0.25">
      <c r="A61" s="87" t="s">
        <v>103</v>
      </c>
      <c r="B61" s="87"/>
      <c r="C61" s="87"/>
      <c r="D61" s="87"/>
      <c r="E61" s="87"/>
      <c r="F61" s="87"/>
      <c r="G61" s="87"/>
    </row>
    <row r="62" spans="1:20" ht="12" customHeight="1" x14ac:dyDescent="0.25">
      <c r="A62" s="66" t="s">
        <v>104</v>
      </c>
      <c r="B62" s="66"/>
      <c r="C62" s="66"/>
      <c r="D62" s="66"/>
      <c r="E62" s="66"/>
      <c r="F62" s="66"/>
    </row>
    <row r="63" spans="1:20" x14ac:dyDescent="0.25">
      <c r="A63" s="66" t="s">
        <v>109</v>
      </c>
      <c r="B63" s="66"/>
      <c r="C63" s="66"/>
      <c r="D63" s="66"/>
      <c r="E63" s="66"/>
      <c r="F63" s="66"/>
    </row>
    <row r="64" spans="1:20" x14ac:dyDescent="0.25">
      <c r="A64" s="56" t="s">
        <v>108</v>
      </c>
    </row>
    <row r="65" spans="1:31" ht="27.75" customHeight="1" x14ac:dyDescent="0.25">
      <c r="A65" s="56" t="s">
        <v>107</v>
      </c>
    </row>
    <row r="66" spans="1:31" ht="24.75" customHeight="1" x14ac:dyDescent="0.25">
      <c r="A66" s="31" t="s">
        <v>120</v>
      </c>
      <c r="B66" s="31"/>
      <c r="C66" s="31"/>
      <c r="D66" s="70"/>
      <c r="E66" s="31"/>
      <c r="F66" s="94" t="s">
        <v>118</v>
      </c>
      <c r="G66" s="94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94" t="s">
        <v>119</v>
      </c>
      <c r="S66" s="94"/>
      <c r="T66" s="31"/>
      <c r="U66" s="72"/>
      <c r="V66" s="63"/>
      <c r="W66" s="6"/>
      <c r="X66" s="6"/>
      <c r="Y66" s="6"/>
      <c r="Z66" s="6"/>
      <c r="AA66" s="88"/>
      <c r="AB66" s="88"/>
      <c r="AC66" s="6"/>
      <c r="AD66" s="6"/>
      <c r="AE66" s="6"/>
    </row>
    <row r="67" spans="1:31" x14ac:dyDescent="0.25">
      <c r="A67" s="69"/>
      <c r="B67" s="31"/>
      <c r="C67" s="31"/>
      <c r="D67" s="31"/>
      <c r="E67" s="31"/>
      <c r="F67" s="31"/>
      <c r="G67" s="31"/>
      <c r="H67" s="31"/>
      <c r="I67" s="7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72"/>
      <c r="V67" s="63"/>
      <c r="W67" s="6"/>
      <c r="X67" s="6"/>
      <c r="Y67" s="6"/>
      <c r="Z67" s="6"/>
      <c r="AA67" s="6"/>
    </row>
    <row r="68" spans="1:31" ht="15" customHeight="1" x14ac:dyDescent="0.2">
      <c r="A68" s="75"/>
      <c r="B68" s="75"/>
      <c r="C68" s="31"/>
      <c r="D68" s="31"/>
      <c r="E68" s="31"/>
      <c r="F68" s="31"/>
      <c r="G68" s="31"/>
      <c r="H68" s="31"/>
      <c r="I68" s="7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72"/>
      <c r="V68" s="63"/>
      <c r="W68" s="6"/>
      <c r="X68" s="6"/>
      <c r="Y68" s="6"/>
      <c r="Z68" s="6"/>
      <c r="AA68" s="6"/>
    </row>
    <row r="69" spans="1:31" ht="15" customHeight="1" x14ac:dyDescent="0.2">
      <c r="A69" s="75" t="s">
        <v>116</v>
      </c>
      <c r="B69" s="75"/>
      <c r="C69" s="31"/>
      <c r="D69" s="31"/>
      <c r="E69" s="77"/>
      <c r="F69" s="95"/>
      <c r="G69" s="95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95"/>
      <c r="S69" s="95"/>
      <c r="T69" s="77"/>
      <c r="U69" s="73"/>
      <c r="V69" s="6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ht="15" x14ac:dyDescent="0.25">
      <c r="A70" s="76" t="s">
        <v>115</v>
      </c>
      <c r="B70" s="76"/>
      <c r="C70" s="31"/>
      <c r="D70" s="31"/>
      <c r="E70" s="76"/>
      <c r="F70" s="96" t="s">
        <v>111</v>
      </c>
      <c r="G70" s="96"/>
      <c r="H70" s="31"/>
      <c r="I70"/>
      <c r="J70"/>
      <c r="K70"/>
      <c r="L70" s="31"/>
      <c r="M70" s="31"/>
      <c r="N70" s="31"/>
      <c r="O70" s="31"/>
      <c r="P70" s="31"/>
      <c r="Q70" s="31"/>
      <c r="R70" s="96" t="s">
        <v>112</v>
      </c>
      <c r="S70" s="96"/>
      <c r="T70" s="76"/>
      <c r="U70" s="74"/>
      <c r="V70" s="65"/>
      <c r="W70" s="6"/>
      <c r="X70" s="6"/>
      <c r="Y70" s="6"/>
      <c r="Z70" s="44"/>
      <c r="AA70" s="44"/>
    </row>
    <row r="71" spans="1:31" ht="15" x14ac:dyDescent="0.25">
      <c r="A71" s="31" t="s">
        <v>122</v>
      </c>
      <c r="B71" s="31"/>
      <c r="C71" s="31"/>
      <c r="D71" s="31"/>
      <c r="E71" s="31"/>
      <c r="F71" s="94" t="s">
        <v>113</v>
      </c>
      <c r="G71" s="94"/>
      <c r="H71" s="31"/>
      <c r="I71"/>
      <c r="J71"/>
      <c r="K71"/>
      <c r="L71" s="31"/>
      <c r="M71" s="31"/>
      <c r="N71" s="31"/>
      <c r="O71" s="31"/>
      <c r="P71" s="31"/>
      <c r="Q71" s="31"/>
      <c r="R71" s="94" t="s">
        <v>114</v>
      </c>
      <c r="S71" s="94"/>
      <c r="T71" s="31"/>
      <c r="U71" s="72"/>
      <c r="V71" s="63"/>
      <c r="W71" s="6"/>
      <c r="X71" s="6"/>
      <c r="Y71" s="6"/>
      <c r="Z71" s="6"/>
      <c r="AA71" s="6"/>
    </row>
    <row r="72" spans="1:31" ht="15" x14ac:dyDescent="0.25">
      <c r="I72"/>
      <c r="J72"/>
      <c r="K72"/>
    </row>
  </sheetData>
  <mergeCells count="17">
    <mergeCell ref="R69:S69"/>
    <mergeCell ref="R70:S70"/>
    <mergeCell ref="R71:S71"/>
    <mergeCell ref="F70:G70"/>
    <mergeCell ref="F71:G71"/>
    <mergeCell ref="F69:G69"/>
    <mergeCell ref="A60:G60"/>
    <mergeCell ref="A61:G61"/>
    <mergeCell ref="AA66:AB66"/>
    <mergeCell ref="A6:T6"/>
    <mergeCell ref="A7:T7"/>
    <mergeCell ref="A8:T8"/>
    <mergeCell ref="A9:T9"/>
    <mergeCell ref="A10:T10"/>
    <mergeCell ref="A11:B11"/>
    <mergeCell ref="R66:S66"/>
    <mergeCell ref="F66:G66"/>
  </mergeCells>
  <pageMargins left="0.77" right="0.15748031496062992" top="0.15748031496062992" bottom="0.19685039370078741" header="0.15748031496062992" footer="0.15748031496062992"/>
  <pageSetup scale="65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2025-06-18T19:26:41Z</cp:lastPrinted>
  <dcterms:created xsi:type="dcterms:W3CDTF">2015-06-05T18:17:20Z</dcterms:created>
  <dcterms:modified xsi:type="dcterms:W3CDTF">2025-06-18T19:27:22Z</dcterms:modified>
  <cp:category/>
  <cp:contentStatus/>
</cp:coreProperties>
</file>