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\OneDrive\Escritorio\Arosa VARIOS\PRESUPUESTO\TRANSPARENCIA 2022\"/>
    </mc:Choice>
  </mc:AlternateContent>
  <bookViews>
    <workbookView xWindow="0" yWindow="0" windowWidth="19200" windowHeight="10890"/>
  </bookViews>
  <sheets>
    <sheet name="Sheet1" sheetId="1" r:id="rId1"/>
  </sheets>
  <definedNames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5" i="1"/>
  <c r="I114" i="1"/>
  <c r="I113" i="1"/>
  <c r="I119" i="1"/>
  <c r="I118" i="1"/>
  <c r="I117" i="1"/>
  <c r="I109" i="1"/>
  <c r="I107" i="1"/>
  <c r="I106" i="1"/>
  <c r="I105" i="1"/>
  <c r="I103" i="1"/>
  <c r="I102" i="1"/>
  <c r="I100" i="1"/>
  <c r="I98" i="1"/>
  <c r="I97" i="1"/>
  <c r="I95" i="1"/>
  <c r="I94" i="1"/>
  <c r="I93" i="1"/>
  <c r="I92" i="1"/>
  <c r="I91" i="1"/>
  <c r="I88" i="1"/>
  <c r="I87" i="1"/>
  <c r="I86" i="1"/>
  <c r="I85" i="1"/>
  <c r="I84" i="1"/>
  <c r="I83" i="1"/>
  <c r="I81" i="1"/>
  <c r="I80" i="1"/>
  <c r="I78" i="1"/>
  <c r="I77" i="1"/>
  <c r="I76" i="1"/>
  <c r="I75" i="1"/>
  <c r="I73" i="1"/>
  <c r="I72" i="1"/>
  <c r="I71" i="1"/>
  <c r="I70" i="1"/>
  <c r="I68" i="1"/>
  <c r="I67" i="1"/>
  <c r="I66" i="1"/>
  <c r="I65" i="1"/>
  <c r="I63" i="1"/>
  <c r="I62" i="1"/>
  <c r="I61" i="1"/>
  <c r="I60" i="1"/>
  <c r="I58" i="1"/>
  <c r="I57" i="1"/>
  <c r="I56" i="1"/>
  <c r="I53" i="1"/>
  <c r="I51" i="1"/>
  <c r="I50" i="1"/>
  <c r="I49" i="1"/>
  <c r="I48" i="1"/>
  <c r="I47" i="1"/>
  <c r="I45" i="1"/>
  <c r="I44" i="1"/>
  <c r="I42" i="1"/>
  <c r="I41" i="1"/>
  <c r="I39" i="1"/>
  <c r="I38" i="1"/>
  <c r="I37" i="1"/>
  <c r="I35" i="1"/>
  <c r="I34" i="1"/>
  <c r="I32" i="1"/>
  <c r="I31" i="1"/>
  <c r="I29" i="1"/>
  <c r="I28" i="1"/>
  <c r="I26" i="1"/>
  <c r="I25" i="1"/>
  <c r="I24" i="1"/>
  <c r="I23" i="1"/>
  <c r="I20" i="1"/>
  <c r="I19" i="1"/>
  <c r="I18" i="1"/>
  <c r="I16" i="1"/>
  <c r="I14" i="1"/>
  <c r="I13" i="1"/>
  <c r="I12" i="1"/>
  <c r="I11" i="1"/>
  <c r="I120" i="1" l="1"/>
  <c r="I108" i="1"/>
  <c r="I104" i="1"/>
  <c r="I96" i="1"/>
  <c r="I90" i="1"/>
  <c r="I82" i="1"/>
  <c r="I79" i="1"/>
  <c r="I74" i="1"/>
  <c r="I64" i="1"/>
  <c r="I59" i="1"/>
  <c r="I52" i="1"/>
  <c r="I46" i="1"/>
  <c r="I36" i="1"/>
  <c r="I33" i="1"/>
  <c r="I30" i="1"/>
  <c r="I22" i="1"/>
  <c r="I17" i="1"/>
  <c r="I10" i="1"/>
  <c r="I116" i="1"/>
  <c r="I112" i="1"/>
  <c r="I101" i="1"/>
  <c r="I99" i="1"/>
  <c r="I69" i="1"/>
  <c r="I55" i="1"/>
  <c r="I43" i="1"/>
  <c r="I40" i="1"/>
  <c r="I27" i="1"/>
  <c r="I15" i="1"/>
  <c r="G108" i="1"/>
  <c r="F108" i="1"/>
  <c r="E108" i="1"/>
  <c r="G104" i="1"/>
  <c r="F104" i="1"/>
  <c r="E104" i="1"/>
  <c r="G96" i="1"/>
  <c r="F96" i="1"/>
  <c r="E96" i="1"/>
  <c r="E89" i="1" s="1"/>
  <c r="G90" i="1"/>
  <c r="G89" i="1" s="1"/>
  <c r="F90" i="1"/>
  <c r="E90" i="1"/>
  <c r="F89" i="1"/>
  <c r="G82" i="1"/>
  <c r="F82" i="1"/>
  <c r="E82" i="1"/>
  <c r="G79" i="1"/>
  <c r="F79" i="1"/>
  <c r="E79" i="1"/>
  <c r="G74" i="1"/>
  <c r="F74" i="1"/>
  <c r="E74" i="1"/>
  <c r="G69" i="1"/>
  <c r="F69" i="1"/>
  <c r="E69" i="1"/>
  <c r="G64" i="1"/>
  <c r="F64" i="1"/>
  <c r="E64" i="1"/>
  <c r="G59" i="1"/>
  <c r="F59" i="1"/>
  <c r="E59" i="1"/>
  <c r="E54" i="1" s="1"/>
  <c r="G55" i="1"/>
  <c r="G54" i="1" s="1"/>
  <c r="F55" i="1"/>
  <c r="E55" i="1"/>
  <c r="F54" i="1"/>
  <c r="G52" i="1"/>
  <c r="F52" i="1"/>
  <c r="E52" i="1"/>
  <c r="G46" i="1"/>
  <c r="F46" i="1"/>
  <c r="E46" i="1"/>
  <c r="G43" i="1"/>
  <c r="F43" i="1"/>
  <c r="E43" i="1"/>
  <c r="G40" i="1"/>
  <c r="F40" i="1"/>
  <c r="E40" i="1"/>
  <c r="G36" i="1"/>
  <c r="F36" i="1"/>
  <c r="E36" i="1"/>
  <c r="G33" i="1"/>
  <c r="F33" i="1"/>
  <c r="E33" i="1"/>
  <c r="G30" i="1"/>
  <c r="F30" i="1"/>
  <c r="E30" i="1"/>
  <c r="G27" i="1"/>
  <c r="G21" i="1" s="1"/>
  <c r="F27" i="1"/>
  <c r="E27" i="1"/>
  <c r="G22" i="1"/>
  <c r="F22" i="1"/>
  <c r="F21" i="1" s="1"/>
  <c r="E22" i="1"/>
  <c r="E21" i="1" s="1"/>
  <c r="G17" i="1"/>
  <c r="F17" i="1"/>
  <c r="E17" i="1"/>
  <c r="G15" i="1"/>
  <c r="G9" i="1" s="1"/>
  <c r="F15" i="1"/>
  <c r="E15" i="1"/>
  <c r="G10" i="1"/>
  <c r="F10" i="1"/>
  <c r="F9" i="1" s="1"/>
  <c r="E10" i="1"/>
  <c r="E9" i="1" s="1"/>
  <c r="H10" i="1"/>
  <c r="D10" i="1"/>
  <c r="H108" i="1"/>
  <c r="H104" i="1"/>
  <c r="H96" i="1"/>
  <c r="H90" i="1"/>
  <c r="H82" i="1"/>
  <c r="H79" i="1"/>
  <c r="H74" i="1"/>
  <c r="H69" i="1"/>
  <c r="H64" i="1"/>
  <c r="H59" i="1"/>
  <c r="H55" i="1"/>
  <c r="H52" i="1"/>
  <c r="H46" i="1"/>
  <c r="H43" i="1"/>
  <c r="H40" i="1"/>
  <c r="H36" i="1"/>
  <c r="H33" i="1"/>
  <c r="H30" i="1"/>
  <c r="H27" i="1"/>
  <c r="H22" i="1"/>
  <c r="H17" i="1"/>
  <c r="H15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7" i="1"/>
  <c r="D22" i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C10" i="1"/>
  <c r="I89" i="1" l="1"/>
  <c r="I54" i="1"/>
  <c r="I21" i="1"/>
  <c r="I9" i="1"/>
  <c r="C9" i="1"/>
  <c r="C21" i="1"/>
  <c r="I122" i="1"/>
  <c r="E110" i="1"/>
  <c r="F110" i="1"/>
  <c r="G110" i="1"/>
  <c r="D54" i="1"/>
  <c r="H21" i="1"/>
  <c r="H54" i="1"/>
  <c r="D89" i="1"/>
  <c r="D21" i="1"/>
  <c r="H89" i="1"/>
  <c r="C54" i="1"/>
  <c r="C89" i="1"/>
  <c r="C110" i="1" s="1"/>
  <c r="D9" i="1"/>
  <c r="H9" i="1"/>
  <c r="I110" i="1" l="1"/>
  <c r="I124" i="1" s="1"/>
  <c r="H110" i="1"/>
  <c r="D110" i="1"/>
</calcChain>
</file>

<file path=xl/sharedStrings.xml><?xml version="1.0" encoding="utf-8"?>
<sst xmlns="http://schemas.openxmlformats.org/spreadsheetml/2006/main" count="275" uniqueCount="232">
  <si>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</si>
  <si>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</si>
  <si>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</si>
  <si>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</si>
  <si>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</si>
  <si>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</si>
  <si>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</si>
  <si>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Abril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</si>
  <si>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</si>
  <si>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</si>
  <si>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</si>
  <si>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</si>
  <si>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</si>
  <si>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</si>
  <si>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</si>
  <si>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</si>
  <si>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</si>
  <si>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</si>
  <si>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</si>
  <si>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</si>
  <si>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</si>
  <si>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</si>
  <si>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</si>
  <si>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</si>
  <si>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</si>
  <si>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</si>
  <si>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</si>
  <si>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</si>
  <si>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</si>
  <si>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</si>
  <si>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</si>
  <si>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</si>
  <si>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</si>
  <si>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</si>
  <si>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</si>
  <si>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</si>
  <si>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</si>
  <si>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</si>
  <si>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</si>
  <si>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</si>
  <si>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</si>
  <si>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</si>
  <si>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</si>
  <si>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</si>
  <si>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</si>
  <si>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</si>
  <si>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</si>
  <si>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</si>
  <si>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</si>
  <si>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</si>
  <si>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</si>
  <si>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</si>
  <si>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</si>
  <si>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</si>
  <si>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</si>
  <si>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</si>
  <si>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</si>
  <si>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</si>
  <si>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</si>
  <si>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</si>
  <si>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</si>
  <si>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</si>
  <si>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</si>
  <si>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</si>
  <si>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</si>
  <si>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</si>
  <si>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</si>
  <si>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</si>
  <si>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</si>
  <si>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</si>
  <si>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</si>
  <si>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</si>
  <si>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</si>
  <si>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</si>
  <si>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</si>
  <si>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</si>
  <si>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</si>
  <si>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</si>
  <si>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</si>
  <si>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</si>
  <si>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</si>
  <si>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</si>
  <si>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</si>
  <si>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</si>
  <si>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</si>
  <si>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</si>
  <si>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</si>
  <si>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</si>
  <si>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</si>
  <si>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</si>
  <si>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</si>
  <si>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</si>
  <si>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</si>
  <si>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</si>
  <si>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</si>
  <si>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</si>
  <si>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</si>
  <si>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</si>
  <si>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</si>
  <si>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</si>
  <si>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</si>
  <si>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</si>
  <si>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</si>
  <si>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</si>
  <si>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</si>
  <si>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</si>
  <si>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</si>
  <si>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</si>
  <si>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</si>
  <si>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</si>
  <si>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</si>
  <si>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</si>
  <si>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</si>
  <si>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</si>
  <si>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</si>
  <si>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</si>
  <si>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</si>
  <si>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</si>
  <si>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</si>
  <si>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</si>
  <si>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</si>
  <si>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</si>
  <si>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</si>
  <si>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</si>
  <si>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</si>
  <si>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</si>
  <si>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</si>
  <si>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</si>
  <si>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</si>
  <si>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</si>
  <si>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</si>
  <si>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</si>
  <si>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</si>
  <si>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</si>
  <si>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</si>
  <si>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</si>
  <si>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</si>
  <si>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</si>
  <si>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</si>
  <si>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</si>
  <si>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</si>
  <si>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</si>
  <si>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</si>
  <si>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</si>
  <si>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</si>
  <si>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</si>
  <si>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</si>
  <si>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</si>
  <si>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</si>
  <si>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</si>
  <si>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</si>
  <si>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</si>
  <si>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</si>
  <si>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</si>
  <si>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</si>
  <si>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</si>
  <si>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</si>
  <si>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</si>
  <si>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</si>
  <si>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</si>
  <si>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</si>
  <si>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</si>
  <si>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</si>
  <si>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</si>
  <si>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</si>
  <si>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</si>
  <si>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</si>
  <si>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</si>
  <si>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</si>
  <si>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</si>
  <si>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</si>
  <si>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</si>
  <si>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</si>
  <si>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</si>
  <si>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</si>
  <si>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</si>
  <si>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</si>
  <si>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</si>
  <si>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</si>
  <si>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</si>
  <si>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</si>
  <si>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</si>
  <si>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</si>
  <si>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</si>
  <si>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</si>
  <si>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</si>
  <si>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</si>
  <si>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</si>
  <si>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</si>
  <si>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</si>
  <si>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</si>
  <si>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</si>
  <si>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</si>
  <si>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</si>
  <si>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</si>
  <si>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</si>
  <si>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</si>
  <si>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</si>
  <si>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</si>
  <si>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</si>
  <si>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</si>
  <si>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</si>
  <si>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</si>
  <si>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</si>
  <si>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</si>
  <si>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</si>
  <si>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</si>
  <si>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</si>
  <si>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</si>
  <si>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</si>
  <si>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</si>
  <si>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</si>
  <si>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</si>
  <si>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</si>
  <si>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</si>
  <si>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</si>
  <si>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</si>
  <si>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</si>
  <si>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</si>
  <si>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</si>
  <si>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</si>
  <si>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</si>
  <si>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</si>
  <si>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</si>
  <si>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</si>
  <si>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</si>
  <si>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</si>
  <si>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Enero</t>
  </si>
  <si>
    <t>Febrero</t>
  </si>
  <si>
    <t>Marzo</t>
  </si>
  <si>
    <t>EJECUCIÓN DE GASTOS Y APLICACIONES FINANCIERAS ABRIL 2022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</si>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</sst>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1" applyFont="1" applyFill="1" applyAlignment="1">
      <alignment horizontal="right" vertical="center" shrinkToFit="1"/>
    </xf>
    <xf numFmtId="164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164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7" fillId="5" borderId="0" xfId="1" applyFont="1" applyFill="1" applyAlignment="1">
      <alignment horizontal="right" vertical="center"/>
    </xf>
    <xf numFmtId="164" fontId="8" fillId="4" borderId="0" xfId="1" applyFont="1" applyFill="1" applyAlignment="1">
      <alignment horizontal="right" vertical="center" shrinkToFit="1"/>
    </xf>
    <xf numFmtId="164" fontId="2" fillId="0" borderId="0" xfId="1" applyFont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43" fontId="7" fillId="6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89076</xdr:rowOff>
    </xdr:from>
    <xdr:to>
      <xdr:col>1</xdr:col>
      <xdr:colOff>1344085</xdr:colOff>
      <xdr:row>5</xdr:row>
      <xdr:rowOff>45871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8993"/>
          <a:ext cx="1703918" cy="676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95250</xdr:colOff>
      <xdr:row>1</xdr:row>
      <xdr:rowOff>1</xdr:rowOff>
    </xdr:from>
    <xdr:to>
      <xdr:col>8</xdr:col>
      <xdr:colOff>1217485</xdr:colOff>
      <xdr:row>5</xdr:row>
      <xdr:rowOff>158750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A61B5D-90F5-4354-BC95-C76C5BC0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179918"/>
          <a:ext cx="1122235" cy="878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tabSelected="1" topLeftCell="B1" zoomScale="90" zoomScaleNormal="90" workbookViewId="0">
      <selection activeCell="A4" sqref="A4:I4"/>
    </sheetView>
  </sheetViews>
  <sheetFormatPr defaultColWidth="8.7109375" defaultRowHeight="14.25" x14ac:dyDescent="0.25"/>
  <cols>
    <col min="1" max="1" width="7.7109375" style="8" customWidth="1"/>
    <col min="2" max="2" width="47.140625" style="6" customWidth="1"/>
    <col min="3" max="3" width="21.42578125" style="6" bestFit="1" customWidth="1"/>
    <col min="4" max="4" width="21" style="6" bestFit="1" customWidth="1"/>
    <col min="5" max="5" width="19.5703125" style="6" customWidth="1"/>
    <col min="6" max="7" width="20" style="6" bestFit="1" customWidth="1"/>
    <col min="8" max="8" width="18" style="6" customWidth="1"/>
    <col min="9" max="9" width="21" style="6" bestFit="1" customWidth="1"/>
    <col min="10" max="16384" width="8.7109375" style="6"/>
  </cols>
  <sheetData>
    <row r="1" spans="1:9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4" spans="1:9" x14ac:dyDescent="0.25">
      <c r="A4" s="43" t="s">
        <v>230</v>
      </c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</row>
    <row r="6" spans="1:9" x14ac:dyDescent="0.25">
      <c r="A6" s="1"/>
      <c r="B6" s="1"/>
      <c r="C6" s="2"/>
      <c r="D6" s="3"/>
      <c r="E6" s="3"/>
      <c r="H6" s="3"/>
    </row>
    <row r="7" spans="1:9" ht="29.1" customHeight="1" x14ac:dyDescent="0.25">
      <c r="A7" s="40" t="s">
        <v>4</v>
      </c>
      <c r="B7" s="41"/>
      <c r="C7" s="4" t="s">
        <v>5</v>
      </c>
      <c r="D7" s="4" t="s">
        <v>6</v>
      </c>
      <c r="E7" s="4" t="s">
        <v>227</v>
      </c>
      <c r="F7" s="4" t="s">
        <v>228</v>
      </c>
      <c r="G7" s="4" t="s">
        <v>229</v>
      </c>
      <c r="H7" s="4" t="s">
        <v>7</v>
      </c>
      <c r="I7" s="4" t="s">
        <v>231</v>
      </c>
    </row>
    <row r="8" spans="1:9" s="7" customFormat="1" x14ac:dyDescent="0.25">
      <c r="A8" s="10" t="s">
        <v>8</v>
      </c>
      <c r="B8" s="9" t="s">
        <v>9</v>
      </c>
      <c r="C8" s="11"/>
      <c r="D8" s="11"/>
      <c r="E8" s="11"/>
      <c r="F8" s="11"/>
      <c r="G8" s="11"/>
      <c r="H8" s="11"/>
      <c r="I8" s="11"/>
    </row>
    <row r="9" spans="1:9" s="5" customFormat="1" x14ac:dyDescent="0.25">
      <c r="A9" s="18">
        <v>2.1</v>
      </c>
      <c r="B9" s="18" t="s">
        <v>10</v>
      </c>
      <c r="C9" s="19">
        <f>C10+C15+C17</f>
        <v>349947861</v>
      </c>
      <c r="D9" s="19">
        <f t="shared" ref="D9:H9" si="0">D10+D15+D17</f>
        <v>1.7898855730891228E-9</v>
      </c>
      <c r="E9" s="36">
        <f t="shared" si="0"/>
        <v>0</v>
      </c>
      <c r="F9" s="19">
        <f t="shared" si="0"/>
        <v>23157045.379999999</v>
      </c>
      <c r="G9" s="19">
        <f t="shared" si="0"/>
        <v>18605593.539999999</v>
      </c>
      <c r="H9" s="19">
        <f t="shared" si="0"/>
        <v>21458810.199999999</v>
      </c>
      <c r="I9" s="19">
        <f>I10+I15+I17</f>
        <v>63221449.120000005</v>
      </c>
    </row>
    <row r="10" spans="1:9" s="5" customFormat="1" x14ac:dyDescent="0.25">
      <c r="A10" s="20" t="s">
        <v>11</v>
      </c>
      <c r="B10" s="21" t="s">
        <v>12</v>
      </c>
      <c r="C10" s="22">
        <f>SUM(C11:C14)</f>
        <v>261866013</v>
      </c>
      <c r="D10" s="22">
        <f t="shared" ref="D10:H10" si="1">SUM(D11:D14)</f>
        <v>1.7898855730891228E-9</v>
      </c>
      <c r="E10" s="22">
        <f t="shared" si="1"/>
        <v>0</v>
      </c>
      <c r="F10" s="22">
        <f t="shared" si="1"/>
        <v>19453674.16</v>
      </c>
      <c r="G10" s="22">
        <f t="shared" si="1"/>
        <v>15699007.119999999</v>
      </c>
      <c r="H10" s="22">
        <f t="shared" si="1"/>
        <v>14869430.029999999</v>
      </c>
      <c r="I10" s="22">
        <f>SUM(I11:I14)</f>
        <v>50022111.310000002</v>
      </c>
    </row>
    <row r="11" spans="1:9" s="5" customFormat="1" x14ac:dyDescent="0.2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v>7360474.1600000001</v>
      </c>
      <c r="G11" s="15">
        <v>5282053.34</v>
      </c>
      <c r="H11" s="15">
        <v>5121000</v>
      </c>
      <c r="I11" s="15">
        <f>SUM(E11:H11)</f>
        <v>17763527.5</v>
      </c>
    </row>
    <row r="12" spans="1:9" s="5" customFormat="1" ht="28.5" x14ac:dyDescent="0.2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v>12093200</v>
      </c>
      <c r="G12" s="15">
        <v>10332966.699999999</v>
      </c>
      <c r="H12" s="15">
        <v>9167700</v>
      </c>
      <c r="I12" s="15">
        <f t="shared" ref="I12:I14" si="2">SUM(E12:H12)</f>
        <v>31593866.699999999</v>
      </c>
    </row>
    <row r="13" spans="1:9" s="5" customFormat="1" x14ac:dyDescent="0.2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>
        <f t="shared" si="2"/>
        <v>0</v>
      </c>
    </row>
    <row r="14" spans="1:9" s="5" customFormat="1" x14ac:dyDescent="0.2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4">
        <v>0</v>
      </c>
      <c r="G14" s="14">
        <v>83987.08</v>
      </c>
      <c r="H14" s="14">
        <v>580730.03</v>
      </c>
      <c r="I14" s="15">
        <f t="shared" si="2"/>
        <v>664717.11</v>
      </c>
    </row>
    <row r="15" spans="1:9" s="5" customFormat="1" x14ac:dyDescent="0.2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 t="shared" ref="F15:G15" si="3">SUM(F16)</f>
        <v>778000</v>
      </c>
      <c r="G15" s="22">
        <f t="shared" si="3"/>
        <v>579000</v>
      </c>
      <c r="H15" s="22">
        <f t="shared" ref="H15" si="4">SUM(H16)</f>
        <v>4457345.28</v>
      </c>
      <c r="I15" s="22">
        <f>SUM(I16)</f>
        <v>5814345.2800000003</v>
      </c>
    </row>
    <row r="16" spans="1:9" s="5" customFormat="1" x14ac:dyDescent="0.2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4">
        <v>778000</v>
      </c>
      <c r="G16" s="14">
        <v>579000</v>
      </c>
      <c r="H16" s="14">
        <v>4457345.28</v>
      </c>
      <c r="I16" s="15">
        <f>SUM(E16:H16)</f>
        <v>5814345.2800000003</v>
      </c>
    </row>
    <row r="17" spans="1:9" s="5" customFormat="1" ht="28.5" x14ac:dyDescent="0.2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 t="shared" ref="F17:G17" si="5">SUM(F18:F20)</f>
        <v>2925371.2199999997</v>
      </c>
      <c r="G17" s="22">
        <f t="shared" si="5"/>
        <v>2327586.42</v>
      </c>
      <c r="H17" s="22">
        <f t="shared" ref="H17" si="6">SUM(H18:H20)</f>
        <v>2132034.89</v>
      </c>
      <c r="I17" s="22">
        <f>SUM(I18:I20)</f>
        <v>7384992.5299999993</v>
      </c>
    </row>
    <row r="18" spans="1:9" s="5" customFormat="1" x14ac:dyDescent="0.2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4">
        <v>1369375.01</v>
      </c>
      <c r="G18" s="14">
        <v>1082750.8400000001</v>
      </c>
      <c r="H18" s="14">
        <v>991887.49</v>
      </c>
      <c r="I18" s="15">
        <f t="shared" ref="I18:I20" si="7">SUM(E18:H18)</f>
        <v>3444013.34</v>
      </c>
    </row>
    <row r="19" spans="1:9" x14ac:dyDescent="0.2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4">
        <v>1381210.88</v>
      </c>
      <c r="G19" s="14">
        <v>1108666.3899999999</v>
      </c>
      <c r="H19" s="14">
        <v>1014497.7</v>
      </c>
      <c r="I19" s="15">
        <f t="shared" si="7"/>
        <v>3504374.9699999997</v>
      </c>
    </row>
    <row r="20" spans="1:9" x14ac:dyDescent="0.2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4">
        <v>174785.33</v>
      </c>
      <c r="G20" s="14">
        <v>136169.19</v>
      </c>
      <c r="H20" s="14">
        <v>125649.7</v>
      </c>
      <c r="I20" s="15">
        <f t="shared" si="7"/>
        <v>436604.22000000003</v>
      </c>
    </row>
    <row r="21" spans="1:9" s="5" customFormat="1" x14ac:dyDescent="0.2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 t="shared" ref="F21:G21" si="8">F22+F27+F30+F33+F36+F40+F43+F46+F52</f>
        <v>0</v>
      </c>
      <c r="G21" s="19">
        <f t="shared" si="8"/>
        <v>883273.6</v>
      </c>
      <c r="H21" s="19">
        <f t="shared" ref="H21" si="9">H22+H27+H30+H33+H36+H40+H43+H46+H52</f>
        <v>1042262.84</v>
      </c>
      <c r="I21" s="19">
        <f>I22+I27+I30+I33+I36+I40+I43+I46+I52</f>
        <v>1925536.44</v>
      </c>
    </row>
    <row r="22" spans="1:9" s="5" customFormat="1" x14ac:dyDescent="0.2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 t="shared" ref="F22:G22" si="10">SUM(F23:F26)</f>
        <v>0</v>
      </c>
      <c r="G22" s="22">
        <f t="shared" si="10"/>
        <v>0</v>
      </c>
      <c r="H22" s="22">
        <f t="shared" ref="H22" si="11">SUM(H23:H26)</f>
        <v>0</v>
      </c>
      <c r="I22" s="22">
        <f>SUM(I23:I26)</f>
        <v>0</v>
      </c>
    </row>
    <row r="23" spans="1:9" x14ac:dyDescent="0.2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v>0</v>
      </c>
      <c r="G23" s="15">
        <v>0</v>
      </c>
      <c r="H23" s="15">
        <v>0</v>
      </c>
      <c r="I23" s="15">
        <f t="shared" ref="I23:I26" si="12">SUM(E23:H23)</f>
        <v>0</v>
      </c>
    </row>
    <row r="24" spans="1:9" x14ac:dyDescent="0.2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f t="shared" si="12"/>
        <v>0</v>
      </c>
    </row>
    <row r="25" spans="1:9" x14ac:dyDescent="0.2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f t="shared" si="12"/>
        <v>0</v>
      </c>
    </row>
    <row r="26" spans="1:9" x14ac:dyDescent="0.2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v>0</v>
      </c>
      <c r="G26" s="15">
        <v>0</v>
      </c>
      <c r="H26" s="15">
        <v>0</v>
      </c>
      <c r="I26" s="15">
        <f t="shared" si="12"/>
        <v>0</v>
      </c>
    </row>
    <row r="27" spans="1:9" s="5" customFormat="1" ht="28.5" x14ac:dyDescent="0.2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 t="shared" ref="F27:G27" si="13">SUM(F28:F29)</f>
        <v>0</v>
      </c>
      <c r="G27" s="22">
        <f t="shared" si="13"/>
        <v>0</v>
      </c>
      <c r="H27" s="22">
        <f t="shared" ref="H27" si="14">SUM(H28:H29)</f>
        <v>0</v>
      </c>
      <c r="I27" s="22">
        <f>SUM(I28:I29)</f>
        <v>0</v>
      </c>
    </row>
    <row r="28" spans="1:9" x14ac:dyDescent="0.2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>
        <f t="shared" ref="I28:I29" si="15">SUM(E28:H28)</f>
        <v>0</v>
      </c>
    </row>
    <row r="29" spans="1:9" x14ac:dyDescent="0.2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4">
        <v>0</v>
      </c>
      <c r="G29" s="14">
        <v>0</v>
      </c>
      <c r="H29" s="14">
        <v>0</v>
      </c>
      <c r="I29" s="15">
        <f t="shared" si="15"/>
        <v>0</v>
      </c>
    </row>
    <row r="30" spans="1:9" s="5" customFormat="1" x14ac:dyDescent="0.2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 t="shared" ref="F30:G30" si="16">SUM(F31:F32)</f>
        <v>0</v>
      </c>
      <c r="G30" s="22">
        <f t="shared" si="16"/>
        <v>0</v>
      </c>
      <c r="H30" s="22">
        <f t="shared" ref="H30" si="17">SUM(H31:H32)</f>
        <v>0</v>
      </c>
      <c r="I30" s="22">
        <f>SUM(I31:I32)</f>
        <v>0</v>
      </c>
    </row>
    <row r="31" spans="1:9" x14ac:dyDescent="0.2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>
        <f t="shared" ref="I31:I32" si="18">SUM(E31:H31)</f>
        <v>0</v>
      </c>
    </row>
    <row r="32" spans="1:9" x14ac:dyDescent="0.2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f t="shared" si="18"/>
        <v>0</v>
      </c>
    </row>
    <row r="33" spans="1:9" s="5" customFormat="1" x14ac:dyDescent="0.2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 t="shared" ref="F33:G33" si="19">SUM(F34:F35)</f>
        <v>0</v>
      </c>
      <c r="G33" s="22">
        <f t="shared" si="19"/>
        <v>0</v>
      </c>
      <c r="H33" s="22">
        <f t="shared" ref="H33" si="20">SUM(H34:H35)</f>
        <v>0</v>
      </c>
      <c r="I33" s="22">
        <f>SUM(I34:I35)</f>
        <v>0</v>
      </c>
    </row>
    <row r="34" spans="1:9" x14ac:dyDescent="0.2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5">
        <f t="shared" ref="I34:I35" si="21">SUM(E34:H34)</f>
        <v>0</v>
      </c>
    </row>
    <row r="35" spans="1:9" x14ac:dyDescent="0.2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5">
        <f t="shared" si="21"/>
        <v>0</v>
      </c>
    </row>
    <row r="36" spans="1:9" s="5" customFormat="1" x14ac:dyDescent="0.2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 t="shared" ref="F36:G36" si="22">SUM(F37:F39)</f>
        <v>0</v>
      </c>
      <c r="G36" s="22">
        <f t="shared" si="22"/>
        <v>883273.6</v>
      </c>
      <c r="H36" s="22">
        <f t="shared" ref="H36" si="23">SUM(H37:H39)</f>
        <v>1042262.84</v>
      </c>
      <c r="I36" s="22">
        <f>SUM(I37:I39)</f>
        <v>1925536.44</v>
      </c>
    </row>
    <row r="37" spans="1:9" x14ac:dyDescent="0.2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v>0</v>
      </c>
      <c r="G37" s="15">
        <v>883273.6</v>
      </c>
      <c r="H37" s="15">
        <v>1042262.84</v>
      </c>
      <c r="I37" s="15">
        <f t="shared" ref="I37:I39" si="24">SUM(E37:H37)</f>
        <v>1925536.44</v>
      </c>
    </row>
    <row r="38" spans="1:9" x14ac:dyDescent="0.2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24"/>
        <v>0</v>
      </c>
    </row>
    <row r="39" spans="1:9" x14ac:dyDescent="0.2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v>0</v>
      </c>
      <c r="G39" s="15">
        <v>0</v>
      </c>
      <c r="H39" s="15">
        <v>0</v>
      </c>
      <c r="I39" s="15">
        <f t="shared" si="24"/>
        <v>0</v>
      </c>
    </row>
    <row r="40" spans="1:9" s="5" customFormat="1" x14ac:dyDescent="0.2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 t="shared" ref="F40:G40" si="25">SUM(F41:F42)</f>
        <v>0</v>
      </c>
      <c r="G40" s="22">
        <f t="shared" si="25"/>
        <v>0</v>
      </c>
      <c r="H40" s="22">
        <f t="shared" ref="H40" si="26">SUM(H41:H42)</f>
        <v>0</v>
      </c>
      <c r="I40" s="22">
        <f>SUM(I41:I42)</f>
        <v>0</v>
      </c>
    </row>
    <row r="41" spans="1:9" x14ac:dyDescent="0.2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f t="shared" ref="I41:I42" si="27">SUM(E41:H41)</f>
        <v>0</v>
      </c>
    </row>
    <row r="42" spans="1:9" x14ac:dyDescent="0.2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f t="shared" si="27"/>
        <v>0</v>
      </c>
    </row>
    <row r="43" spans="1:9" s="5" customFormat="1" ht="27.75" customHeight="1" x14ac:dyDescent="0.2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 t="shared" ref="F43:G43" si="28">SUM(F44:F45)</f>
        <v>0</v>
      </c>
      <c r="G43" s="22">
        <f t="shared" si="28"/>
        <v>0</v>
      </c>
      <c r="H43" s="22">
        <f t="shared" ref="H43" si="29">SUM(H44:H45)</f>
        <v>0</v>
      </c>
      <c r="I43" s="22">
        <f>SUM(I44:I45)</f>
        <v>0</v>
      </c>
    </row>
    <row r="44" spans="1:9" ht="28.5" x14ac:dyDescent="0.2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v>0</v>
      </c>
      <c r="G44" s="15">
        <v>0</v>
      </c>
      <c r="H44" s="15">
        <v>0</v>
      </c>
      <c r="I44" s="15">
        <f t="shared" ref="I44:I45" si="30">SUM(E44:H44)</f>
        <v>0</v>
      </c>
    </row>
    <row r="45" spans="1:9" ht="28.5" x14ac:dyDescent="0.2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30"/>
        <v>0</v>
      </c>
    </row>
    <row r="46" spans="1:9" s="5" customFormat="1" ht="28.5" x14ac:dyDescent="0.2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 t="shared" ref="F46:G46" si="31">SUM(F47:F51)</f>
        <v>0</v>
      </c>
      <c r="G46" s="22">
        <f t="shared" si="31"/>
        <v>0</v>
      </c>
      <c r="H46" s="22">
        <f t="shared" ref="H46" si="32">SUM(H47:H51)</f>
        <v>0</v>
      </c>
      <c r="I46" s="22">
        <f>SUM(I47:I51)</f>
        <v>0</v>
      </c>
    </row>
    <row r="47" spans="1:9" x14ac:dyDescent="0.2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v>0</v>
      </c>
      <c r="G47" s="15">
        <v>0</v>
      </c>
      <c r="H47" s="15">
        <v>0</v>
      </c>
      <c r="I47" s="15">
        <f t="shared" ref="I47:I51" si="33">SUM(E47:H47)</f>
        <v>0</v>
      </c>
    </row>
    <row r="48" spans="1:9" x14ac:dyDescent="0.2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v>0</v>
      </c>
      <c r="G48" s="15">
        <v>0</v>
      </c>
      <c r="H48" s="15">
        <v>0</v>
      </c>
      <c r="I48" s="15">
        <f t="shared" si="33"/>
        <v>0</v>
      </c>
    </row>
    <row r="49" spans="1:9" ht="28.5" x14ac:dyDescent="0.2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33"/>
        <v>0</v>
      </c>
    </row>
    <row r="50" spans="1:9" x14ac:dyDescent="0.2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v>0</v>
      </c>
      <c r="G50" s="15">
        <v>0</v>
      </c>
      <c r="H50" s="15">
        <v>0</v>
      </c>
      <c r="I50" s="15">
        <f t="shared" si="33"/>
        <v>0</v>
      </c>
    </row>
    <row r="51" spans="1:9" x14ac:dyDescent="0.2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v>0</v>
      </c>
      <c r="G51" s="15">
        <v>0</v>
      </c>
      <c r="H51" s="15">
        <v>0</v>
      </c>
      <c r="I51" s="15">
        <f t="shared" si="33"/>
        <v>0</v>
      </c>
    </row>
    <row r="52" spans="1:9" s="5" customFormat="1" ht="16.5" customHeight="1" x14ac:dyDescent="0.2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 t="shared" ref="F52:G52" si="34">SUM(F53)</f>
        <v>0</v>
      </c>
      <c r="G52" s="22">
        <f t="shared" si="34"/>
        <v>0</v>
      </c>
      <c r="H52" s="22">
        <f t="shared" ref="H52" si="35">SUM(H53)</f>
        <v>0</v>
      </c>
      <c r="I52" s="22">
        <f>SUM(I53)</f>
        <v>0</v>
      </c>
    </row>
    <row r="53" spans="1:9" x14ac:dyDescent="0.2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v>0</v>
      </c>
      <c r="G53" s="15">
        <v>0</v>
      </c>
      <c r="H53" s="15">
        <v>0</v>
      </c>
      <c r="I53" s="15">
        <f>SUM(E53:H53)</f>
        <v>0</v>
      </c>
    </row>
    <row r="54" spans="1:9" s="5" customFormat="1" ht="17.25" customHeight="1" x14ac:dyDescent="0.2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 t="shared" ref="F54:G54" si="36">F55+F59+F64+F69+F74+F79+F82</f>
        <v>0</v>
      </c>
      <c r="G54" s="19">
        <f t="shared" si="36"/>
        <v>0</v>
      </c>
      <c r="H54" s="19">
        <f t="shared" ref="H54" si="37">H55+H59+H64+H69+H74+H79+H82</f>
        <v>0</v>
      </c>
      <c r="I54" s="19">
        <f>I55+I59+I64+I69+I74+I79+I82</f>
        <v>0</v>
      </c>
    </row>
    <row r="55" spans="1:9" s="5" customFormat="1" ht="13.5" customHeight="1" x14ac:dyDescent="0.2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 t="shared" ref="F55:G55" si="38">SUM(F56:F58)</f>
        <v>0</v>
      </c>
      <c r="G55" s="22">
        <f t="shared" si="38"/>
        <v>0</v>
      </c>
      <c r="H55" s="22">
        <f t="shared" ref="H55" si="39">SUM(H56:H58)</f>
        <v>0</v>
      </c>
      <c r="I55" s="22">
        <f>SUM(I56:I58)</f>
        <v>0</v>
      </c>
    </row>
    <row r="56" spans="1:9" x14ac:dyDescent="0.2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v>0</v>
      </c>
      <c r="G56" s="15">
        <v>0</v>
      </c>
      <c r="H56" s="15">
        <v>0</v>
      </c>
      <c r="I56" s="15">
        <f t="shared" ref="I56:I58" si="40">SUM(E56:H56)</f>
        <v>0</v>
      </c>
    </row>
    <row r="57" spans="1:9" x14ac:dyDescent="0.2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40"/>
        <v>0</v>
      </c>
    </row>
    <row r="58" spans="1:9" x14ac:dyDescent="0.2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f t="shared" si="40"/>
        <v>0</v>
      </c>
    </row>
    <row r="59" spans="1:9" s="5" customFormat="1" ht="18.75" customHeight="1" x14ac:dyDescent="0.2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 t="shared" ref="F59:G59" si="41">SUM(F60:F63)</f>
        <v>0</v>
      </c>
      <c r="G59" s="22">
        <f t="shared" si="41"/>
        <v>0</v>
      </c>
      <c r="H59" s="22">
        <f t="shared" ref="H59" si="42">SUM(H60:H63)</f>
        <v>0</v>
      </c>
      <c r="I59" s="22">
        <f>SUM(I60:I63)</f>
        <v>0</v>
      </c>
    </row>
    <row r="60" spans="1:9" x14ac:dyDescent="0.2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v>0</v>
      </c>
      <c r="G60" s="15">
        <v>0</v>
      </c>
      <c r="H60" s="15">
        <v>0</v>
      </c>
      <c r="I60" s="15">
        <f t="shared" ref="I60:I63" si="43">SUM(E60:H60)</f>
        <v>0</v>
      </c>
    </row>
    <row r="61" spans="1:9" x14ac:dyDescent="0.2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43"/>
        <v>0</v>
      </c>
    </row>
    <row r="62" spans="1:9" x14ac:dyDescent="0.2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43"/>
        <v>0</v>
      </c>
    </row>
    <row r="63" spans="1:9" x14ac:dyDescent="0.2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43"/>
        <v>0</v>
      </c>
    </row>
    <row r="64" spans="1:9" s="5" customFormat="1" ht="18" customHeight="1" x14ac:dyDescent="0.2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 t="shared" ref="F64:G64" si="44">SUM(F65:F68)</f>
        <v>0</v>
      </c>
      <c r="G64" s="22">
        <f t="shared" si="44"/>
        <v>0</v>
      </c>
      <c r="H64" s="22">
        <f t="shared" ref="H64" si="45">SUM(H65:H68)</f>
        <v>0</v>
      </c>
      <c r="I64" s="22">
        <f>SUM(I65:I68)</f>
        <v>0</v>
      </c>
    </row>
    <row r="65" spans="1:9" x14ac:dyDescent="0.2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f t="shared" ref="I65:I68" si="46">SUM(E65:H65)</f>
        <v>0</v>
      </c>
    </row>
    <row r="66" spans="1:9" x14ac:dyDescent="0.2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f t="shared" si="46"/>
        <v>0</v>
      </c>
    </row>
    <row r="67" spans="1:9" x14ac:dyDescent="0.2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f t="shared" si="46"/>
        <v>0</v>
      </c>
    </row>
    <row r="68" spans="1:9" x14ac:dyDescent="0.2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v>0</v>
      </c>
      <c r="G68" s="15">
        <v>0</v>
      </c>
      <c r="H68" s="15">
        <v>0</v>
      </c>
      <c r="I68" s="15">
        <f t="shared" si="46"/>
        <v>0</v>
      </c>
    </row>
    <row r="69" spans="1:9" s="5" customFormat="1" ht="15.75" customHeight="1" x14ac:dyDescent="0.2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 t="shared" ref="F69:G69" si="47">SUM(F70:F73)</f>
        <v>0</v>
      </c>
      <c r="G69" s="22">
        <f t="shared" si="47"/>
        <v>0</v>
      </c>
      <c r="H69" s="22">
        <f t="shared" ref="H69" si="48">SUM(H70:H73)</f>
        <v>0</v>
      </c>
      <c r="I69" s="22">
        <f>SUM(I70:I73)</f>
        <v>0</v>
      </c>
    </row>
    <row r="70" spans="1:9" x14ac:dyDescent="0.2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f t="shared" ref="I70:I73" si="49">SUM(E70:H70)</f>
        <v>0</v>
      </c>
    </row>
    <row r="71" spans="1:9" x14ac:dyDescent="0.2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v>0</v>
      </c>
      <c r="G71" s="15">
        <v>0</v>
      </c>
      <c r="H71" s="15">
        <v>0</v>
      </c>
      <c r="I71" s="15">
        <f t="shared" si="49"/>
        <v>0</v>
      </c>
    </row>
    <row r="72" spans="1:9" x14ac:dyDescent="0.2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f t="shared" si="49"/>
        <v>0</v>
      </c>
    </row>
    <row r="73" spans="1:9" x14ac:dyDescent="0.2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f t="shared" si="49"/>
        <v>0</v>
      </c>
    </row>
    <row r="74" spans="1:9" s="5" customFormat="1" ht="27" customHeight="1" x14ac:dyDescent="0.2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 t="shared" ref="F74:G74" si="50">SUM(F75:F78)</f>
        <v>0</v>
      </c>
      <c r="G74" s="22">
        <f t="shared" si="50"/>
        <v>0</v>
      </c>
      <c r="H74" s="22">
        <f t="shared" ref="H74" si="51">SUM(H75:H78)</f>
        <v>0</v>
      </c>
      <c r="I74" s="22">
        <f>SUM(I75:I78)</f>
        <v>0</v>
      </c>
    </row>
    <row r="75" spans="1:9" ht="28.5" x14ac:dyDescent="0.2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f t="shared" ref="I75:I78" si="52">SUM(E75:H75)</f>
        <v>0</v>
      </c>
    </row>
    <row r="76" spans="1:9" x14ac:dyDescent="0.2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v>0</v>
      </c>
      <c r="G76" s="15">
        <v>0</v>
      </c>
      <c r="H76" s="15">
        <v>0</v>
      </c>
      <c r="I76" s="15">
        <f t="shared" si="52"/>
        <v>0</v>
      </c>
    </row>
    <row r="77" spans="1:9" x14ac:dyDescent="0.2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f t="shared" si="52"/>
        <v>0</v>
      </c>
    </row>
    <row r="78" spans="1:9" x14ac:dyDescent="0.2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f t="shared" si="52"/>
        <v>0</v>
      </c>
    </row>
    <row r="79" spans="1:9" s="5" customFormat="1" ht="33" customHeight="1" x14ac:dyDescent="0.2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 t="shared" ref="F79:G79" si="53">SUM(F80:F81)</f>
        <v>0</v>
      </c>
      <c r="G79" s="22">
        <f t="shared" si="53"/>
        <v>0</v>
      </c>
      <c r="H79" s="22">
        <f t="shared" ref="H79" si="54">SUM(H80:H81)</f>
        <v>0</v>
      </c>
      <c r="I79" s="22">
        <f>SUM(I80:I81)</f>
        <v>0</v>
      </c>
    </row>
    <row r="80" spans="1:9" x14ac:dyDescent="0.2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f t="shared" ref="I80:I81" si="55">SUM(E80:H80)</f>
        <v>0</v>
      </c>
    </row>
    <row r="81" spans="1:9" x14ac:dyDescent="0.2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v>0</v>
      </c>
      <c r="G81" s="15">
        <v>0</v>
      </c>
      <c r="H81" s="15">
        <v>0</v>
      </c>
      <c r="I81" s="15">
        <f t="shared" si="55"/>
        <v>0</v>
      </c>
    </row>
    <row r="82" spans="1:9" s="5" customFormat="1" ht="17.25" customHeight="1" x14ac:dyDescent="0.2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 t="shared" ref="F82:G82" si="56">SUM(F83:F88)</f>
        <v>0</v>
      </c>
      <c r="G82" s="22">
        <f t="shared" si="56"/>
        <v>0</v>
      </c>
      <c r="H82" s="22">
        <f t="shared" ref="H82" si="57">SUM(H83:H88)</f>
        <v>0</v>
      </c>
      <c r="I82" s="22">
        <f>SUM(I83:I88)</f>
        <v>0</v>
      </c>
    </row>
    <row r="83" spans="1:9" x14ac:dyDescent="0.2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v>0</v>
      </c>
      <c r="G83" s="15">
        <v>0</v>
      </c>
      <c r="H83" s="15">
        <v>0</v>
      </c>
      <c r="I83" s="15">
        <f t="shared" ref="I83:I88" si="58">SUM(E83:H83)</f>
        <v>0</v>
      </c>
    </row>
    <row r="84" spans="1:9" ht="28.5" x14ac:dyDescent="0.2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v>0</v>
      </c>
      <c r="G84" s="15">
        <v>0</v>
      </c>
      <c r="H84" s="15">
        <v>0</v>
      </c>
      <c r="I84" s="15">
        <f t="shared" si="58"/>
        <v>0</v>
      </c>
    </row>
    <row r="85" spans="1:9" x14ac:dyDescent="0.2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v>0</v>
      </c>
      <c r="G85" s="15">
        <v>0</v>
      </c>
      <c r="H85" s="15">
        <v>0</v>
      </c>
      <c r="I85" s="15">
        <f t="shared" si="58"/>
        <v>0</v>
      </c>
    </row>
    <row r="86" spans="1:9" x14ac:dyDescent="0.2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v>0</v>
      </c>
      <c r="G86" s="15">
        <v>0</v>
      </c>
      <c r="H86" s="15">
        <v>0</v>
      </c>
      <c r="I86" s="15">
        <f t="shared" si="58"/>
        <v>0</v>
      </c>
    </row>
    <row r="87" spans="1:9" x14ac:dyDescent="0.2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v>0</v>
      </c>
      <c r="G87" s="15">
        <v>0</v>
      </c>
      <c r="H87" s="15">
        <v>0</v>
      </c>
      <c r="I87" s="15">
        <f t="shared" si="58"/>
        <v>0</v>
      </c>
    </row>
    <row r="88" spans="1:9" ht="28.5" x14ac:dyDescent="0.2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v>0</v>
      </c>
      <c r="G88" s="15">
        <v>0</v>
      </c>
      <c r="H88" s="15">
        <v>0</v>
      </c>
      <c r="I88" s="15">
        <f t="shared" si="58"/>
        <v>0</v>
      </c>
    </row>
    <row r="89" spans="1:9" s="5" customFormat="1" ht="18" customHeight="1" x14ac:dyDescent="0.2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 t="shared" ref="F89:G89" si="59">F90+F96+F99+F101+F104+F108</f>
        <v>0</v>
      </c>
      <c r="G89" s="19">
        <f t="shared" si="59"/>
        <v>0</v>
      </c>
      <c r="H89" s="19">
        <f t="shared" ref="H89" si="60">H90+H96+H99+H101+H104+H108</f>
        <v>0</v>
      </c>
      <c r="I89" s="19">
        <f>I90+I96+I99+I101+I104+I108</f>
        <v>0</v>
      </c>
    </row>
    <row r="90" spans="1:9" s="5" customFormat="1" ht="15.75" customHeight="1" x14ac:dyDescent="0.2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 t="shared" ref="F90:G90" si="61">SUM(F91:F95)</f>
        <v>0</v>
      </c>
      <c r="G90" s="22">
        <f t="shared" si="61"/>
        <v>0</v>
      </c>
      <c r="H90" s="22">
        <f t="shared" ref="H90" si="62">SUM(H91:H95)</f>
        <v>0</v>
      </c>
      <c r="I90" s="22">
        <f>SUM(I91:I95)</f>
        <v>0</v>
      </c>
    </row>
    <row r="91" spans="1:9" x14ac:dyDescent="0.2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v>0</v>
      </c>
      <c r="G91" s="15">
        <v>0</v>
      </c>
      <c r="H91" s="15">
        <v>0</v>
      </c>
      <c r="I91" s="15">
        <f t="shared" ref="I91:I95" si="63">SUM(E91:H91)</f>
        <v>0</v>
      </c>
    </row>
    <row r="92" spans="1:9" x14ac:dyDescent="0.2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v>0</v>
      </c>
      <c r="G92" s="15">
        <v>0</v>
      </c>
      <c r="H92" s="15">
        <v>0</v>
      </c>
      <c r="I92" s="15">
        <f t="shared" si="63"/>
        <v>0</v>
      </c>
    </row>
    <row r="93" spans="1:9" ht="28.5" x14ac:dyDescent="0.2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63"/>
        <v>0</v>
      </c>
    </row>
    <row r="94" spans="1:9" x14ac:dyDescent="0.2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63"/>
        <v>0</v>
      </c>
    </row>
    <row r="95" spans="1:9" ht="28.5" x14ac:dyDescent="0.2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v>0</v>
      </c>
      <c r="G95" s="15">
        <v>0</v>
      </c>
      <c r="H95" s="15">
        <v>0</v>
      </c>
      <c r="I95" s="15">
        <f t="shared" si="63"/>
        <v>0</v>
      </c>
    </row>
    <row r="96" spans="1:9" s="5" customFormat="1" ht="36" customHeight="1" x14ac:dyDescent="0.2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 t="shared" ref="F96:G96" si="64">SUM(F97:F98)</f>
        <v>0</v>
      </c>
      <c r="G96" s="22">
        <f t="shared" si="64"/>
        <v>0</v>
      </c>
      <c r="H96" s="22">
        <f t="shared" ref="H96" si="65">SUM(H97:H98)</f>
        <v>0</v>
      </c>
      <c r="I96" s="22">
        <f>SUM(I97:I98)</f>
        <v>0</v>
      </c>
    </row>
    <row r="97" spans="1:9" x14ac:dyDescent="0.2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f t="shared" ref="I97:I109" si="66">SUM(E97:H97)</f>
        <v>0</v>
      </c>
    </row>
    <row r="98" spans="1:9" x14ac:dyDescent="0.2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si="66"/>
        <v>0</v>
      </c>
    </row>
    <row r="99" spans="1:9" s="5" customFormat="1" ht="28.5" x14ac:dyDescent="0.2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f>SUM(I100)</f>
        <v>0</v>
      </c>
    </row>
    <row r="100" spans="1:9" x14ac:dyDescent="0.2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f t="shared" si="66"/>
        <v>0</v>
      </c>
    </row>
    <row r="101" spans="1:9" s="5" customFormat="1" ht="28.5" x14ac:dyDescent="0.2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f>SUM(I102:I103)</f>
        <v>0</v>
      </c>
    </row>
    <row r="102" spans="1:9" x14ac:dyDescent="0.2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v>0</v>
      </c>
      <c r="G102" s="15">
        <v>0</v>
      </c>
      <c r="H102" s="15">
        <v>0</v>
      </c>
      <c r="I102" s="15">
        <f t="shared" si="66"/>
        <v>0</v>
      </c>
    </row>
    <row r="103" spans="1:9" x14ac:dyDescent="0.2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v>0</v>
      </c>
      <c r="G103" s="15">
        <v>0</v>
      </c>
      <c r="H103" s="15">
        <v>0</v>
      </c>
      <c r="I103" s="15">
        <f t="shared" si="66"/>
        <v>0</v>
      </c>
    </row>
    <row r="104" spans="1:9" s="5" customFormat="1" ht="28.5" x14ac:dyDescent="0.2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 t="shared" ref="F104:G104" si="67">SUM(F105:F107)</f>
        <v>0</v>
      </c>
      <c r="G104" s="22">
        <f t="shared" si="67"/>
        <v>0</v>
      </c>
      <c r="H104" s="22">
        <f t="shared" ref="H104" si="68">SUM(H105:H107)</f>
        <v>0</v>
      </c>
      <c r="I104" s="22">
        <f>SUM(I105:I107)</f>
        <v>0</v>
      </c>
    </row>
    <row r="105" spans="1:9" ht="28.5" x14ac:dyDescent="0.2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f t="shared" si="66"/>
        <v>0</v>
      </c>
    </row>
    <row r="106" spans="1:9" x14ac:dyDescent="0.2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f t="shared" si="66"/>
        <v>0</v>
      </c>
    </row>
    <row r="107" spans="1:9" x14ac:dyDescent="0.2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v>0</v>
      </c>
      <c r="G107" s="15">
        <v>0</v>
      </c>
      <c r="H107" s="15">
        <v>0</v>
      </c>
      <c r="I107" s="15">
        <f t="shared" si="66"/>
        <v>0</v>
      </c>
    </row>
    <row r="108" spans="1:9" s="5" customFormat="1" x14ac:dyDescent="0.2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 t="shared" ref="F108:G108" si="69">SUM(F109)</f>
        <v>0</v>
      </c>
      <c r="G108" s="22">
        <f t="shared" si="69"/>
        <v>0</v>
      </c>
      <c r="H108" s="22">
        <f t="shared" ref="H108" si="70">SUM(H109)</f>
        <v>0</v>
      </c>
      <c r="I108" s="22">
        <f>SUM(I109)</f>
        <v>0</v>
      </c>
    </row>
    <row r="109" spans="1:9" x14ac:dyDescent="0.2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f t="shared" si="66"/>
        <v>0</v>
      </c>
    </row>
    <row r="110" spans="1:9" s="9" customFormat="1" ht="18.75" customHeight="1" x14ac:dyDescent="0.25">
      <c r="A110" s="23" t="s">
        <v>208</v>
      </c>
      <c r="B110" s="25"/>
      <c r="C110" s="24">
        <f t="shared" ref="C110:I110" si="71">+C89+C54+C21+C9</f>
        <v>732953903</v>
      </c>
      <c r="D110" s="26">
        <f t="shared" si="71"/>
        <v>-45802268.160000004</v>
      </c>
      <c r="E110" s="24">
        <f t="shared" si="71"/>
        <v>0</v>
      </c>
      <c r="F110" s="24">
        <f t="shared" si="71"/>
        <v>23157045.379999999</v>
      </c>
      <c r="G110" s="24">
        <f t="shared" si="71"/>
        <v>19488867.140000001</v>
      </c>
      <c r="H110" s="24">
        <f t="shared" si="71"/>
        <v>22501073.039999999</v>
      </c>
      <c r="I110" s="26">
        <f t="shared" si="71"/>
        <v>65146985.560000002</v>
      </c>
    </row>
    <row r="111" spans="1:9" ht="30.6" customHeight="1" x14ac:dyDescent="0.2">
      <c r="A111" s="44" t="s">
        <v>209</v>
      </c>
      <c r="I111" s="15"/>
    </row>
    <row r="112" spans="1:9" s="5" customFormat="1" ht="30" customHeight="1" x14ac:dyDescent="0.25">
      <c r="A112" s="20">
        <v>4.0999999999999996</v>
      </c>
      <c r="B112" s="21" t="s">
        <v>210</v>
      </c>
      <c r="C112" s="35" t="s">
        <v>211</v>
      </c>
      <c r="D112" s="35" t="s">
        <v>211</v>
      </c>
      <c r="E112" s="35" t="s">
        <v>211</v>
      </c>
      <c r="F112" s="35" t="s">
        <v>211</v>
      </c>
      <c r="G112" s="35" t="s">
        <v>211</v>
      </c>
      <c r="H112" s="35" t="s">
        <v>211</v>
      </c>
      <c r="I112" s="35">
        <f>SUM(I113:I114)</f>
        <v>0</v>
      </c>
    </row>
    <row r="113" spans="1:9" ht="28.5" x14ac:dyDescent="0.25">
      <c r="A113" s="8" t="s">
        <v>212</v>
      </c>
      <c r="B113" s="29" t="s">
        <v>213</v>
      </c>
      <c r="C113" s="27" t="s">
        <v>211</v>
      </c>
      <c r="D113" s="27" t="s">
        <v>211</v>
      </c>
      <c r="E113" s="37">
        <v>0</v>
      </c>
      <c r="F113" s="37">
        <v>0</v>
      </c>
      <c r="G113" s="27" t="s">
        <v>211</v>
      </c>
      <c r="H113" s="27" t="s">
        <v>211</v>
      </c>
      <c r="I113" s="15">
        <f t="shared" ref="I113:I115" si="72">SUM(E113:H113)</f>
        <v>0</v>
      </c>
    </row>
    <row r="114" spans="1:9" ht="28.5" x14ac:dyDescent="0.25">
      <c r="A114" s="8" t="s">
        <v>214</v>
      </c>
      <c r="B114" s="29" t="s">
        <v>215</v>
      </c>
      <c r="C114" s="27" t="s">
        <v>211</v>
      </c>
      <c r="D114" s="27" t="s">
        <v>211</v>
      </c>
      <c r="E114" s="37">
        <v>0</v>
      </c>
      <c r="F114" s="37">
        <v>0</v>
      </c>
      <c r="G114" s="27" t="s">
        <v>211</v>
      </c>
      <c r="H114" s="27" t="s">
        <v>211</v>
      </c>
      <c r="I114" s="15">
        <f t="shared" si="72"/>
        <v>0</v>
      </c>
    </row>
    <row r="115" spans="1:9" x14ac:dyDescent="0.25">
      <c r="C115" s="27"/>
      <c r="D115" s="27"/>
      <c r="E115" s="37"/>
      <c r="F115" s="37"/>
      <c r="G115" s="27"/>
      <c r="H115" s="27"/>
      <c r="I115" s="15">
        <f t="shared" si="72"/>
        <v>0</v>
      </c>
    </row>
    <row r="116" spans="1:9" s="5" customFormat="1" x14ac:dyDescent="0.25">
      <c r="A116" s="20">
        <v>4.2</v>
      </c>
      <c r="B116" s="21" t="s">
        <v>216</v>
      </c>
      <c r="C116" s="35" t="s">
        <v>211</v>
      </c>
      <c r="D116" s="35" t="s">
        <v>211</v>
      </c>
      <c r="E116" s="35" t="s">
        <v>211</v>
      </c>
      <c r="F116" s="35" t="s">
        <v>211</v>
      </c>
      <c r="G116" s="35" t="s">
        <v>211</v>
      </c>
      <c r="H116" s="35" t="s">
        <v>211</v>
      </c>
      <c r="I116" s="35">
        <f>SUM(I117:I118)</f>
        <v>0</v>
      </c>
    </row>
    <row r="117" spans="1:9" x14ac:dyDescent="0.25">
      <c r="A117" s="8" t="s">
        <v>217</v>
      </c>
      <c r="B117" s="6" t="s">
        <v>218</v>
      </c>
      <c r="C117" s="27" t="s">
        <v>211</v>
      </c>
      <c r="D117" s="27" t="s">
        <v>211</v>
      </c>
      <c r="E117" s="37">
        <v>0</v>
      </c>
      <c r="F117" s="37">
        <v>0</v>
      </c>
      <c r="G117" s="27" t="s">
        <v>211</v>
      </c>
      <c r="H117" s="27" t="s">
        <v>211</v>
      </c>
      <c r="I117" s="15">
        <f t="shared" ref="I117:I119" si="73">SUM(E117:H117)</f>
        <v>0</v>
      </c>
    </row>
    <row r="118" spans="1:9" x14ac:dyDescent="0.25">
      <c r="A118" s="8" t="s">
        <v>219</v>
      </c>
      <c r="B118" s="6" t="s">
        <v>220</v>
      </c>
      <c r="C118" s="27" t="s">
        <v>211</v>
      </c>
      <c r="D118" s="27" t="s">
        <v>211</v>
      </c>
      <c r="E118" s="37">
        <v>0</v>
      </c>
      <c r="F118" s="37">
        <v>0</v>
      </c>
      <c r="G118" s="27" t="s">
        <v>211</v>
      </c>
      <c r="H118" s="27" t="s">
        <v>211</v>
      </c>
      <c r="I118" s="15">
        <f t="shared" si="73"/>
        <v>0</v>
      </c>
    </row>
    <row r="119" spans="1:9" x14ac:dyDescent="0.25">
      <c r="C119" s="27"/>
      <c r="D119" s="27"/>
      <c r="E119" s="37"/>
      <c r="F119" s="37"/>
      <c r="G119" s="27"/>
      <c r="H119" s="27"/>
      <c r="I119" s="15">
        <f t="shared" si="73"/>
        <v>0</v>
      </c>
    </row>
    <row r="120" spans="1:9" s="5" customFormat="1" ht="28.5" x14ac:dyDescent="0.25">
      <c r="A120" s="20">
        <v>4.3</v>
      </c>
      <c r="B120" s="21" t="s">
        <v>221</v>
      </c>
      <c r="C120" s="35" t="s">
        <v>211</v>
      </c>
      <c r="D120" s="35" t="s">
        <v>211</v>
      </c>
      <c r="E120" s="35" t="s">
        <v>211</v>
      </c>
      <c r="F120" s="35" t="s">
        <v>211</v>
      </c>
      <c r="G120" s="35" t="s">
        <v>211</v>
      </c>
      <c r="H120" s="35" t="s">
        <v>211</v>
      </c>
      <c r="I120" s="35">
        <f>SUM(I121)</f>
        <v>0</v>
      </c>
    </row>
    <row r="121" spans="1:9" ht="28.5" x14ac:dyDescent="0.25">
      <c r="A121" s="8" t="s">
        <v>222</v>
      </c>
      <c r="B121" s="29" t="s">
        <v>223</v>
      </c>
      <c r="C121" s="27" t="s">
        <v>211</v>
      </c>
      <c r="D121" s="27" t="s">
        <v>211</v>
      </c>
      <c r="E121" s="37">
        <v>0</v>
      </c>
      <c r="F121" s="37">
        <v>0</v>
      </c>
      <c r="G121" s="27" t="s">
        <v>211</v>
      </c>
      <c r="H121" s="27" t="s">
        <v>211</v>
      </c>
      <c r="I121" s="15">
        <f t="shared" ref="I121" si="74">SUM(E121:H121)</f>
        <v>0</v>
      </c>
    </row>
    <row r="122" spans="1:9" s="9" customFormat="1" ht="18" customHeight="1" x14ac:dyDescent="0.25">
      <c r="A122" s="23" t="s">
        <v>224</v>
      </c>
      <c r="B122" s="25"/>
      <c r="C122" s="28" t="s">
        <v>211</v>
      </c>
      <c r="D122" s="34" t="s">
        <v>225</v>
      </c>
      <c r="E122" s="34" t="s">
        <v>225</v>
      </c>
      <c r="F122" s="34" t="s">
        <v>225</v>
      </c>
      <c r="G122" s="34" t="s">
        <v>225</v>
      </c>
      <c r="H122" s="34" t="s">
        <v>225</v>
      </c>
      <c r="I122" s="28">
        <f>+I112+I116+I120</f>
        <v>0</v>
      </c>
    </row>
    <row r="123" spans="1:9" x14ac:dyDescent="0.25">
      <c r="F123" s="27"/>
      <c r="G123" s="27"/>
      <c r="H123" s="27"/>
    </row>
    <row r="124" spans="1:9" s="9" customFormat="1" x14ac:dyDescent="0.25">
      <c r="A124" s="30" t="s">
        <v>226</v>
      </c>
      <c r="B124" s="31"/>
      <c r="C124" s="32">
        <v>732953903</v>
      </c>
      <c r="D124" s="33">
        <v>-45802268.159999996</v>
      </c>
      <c r="E124" s="38" t="s">
        <v>211</v>
      </c>
      <c r="F124" s="33">
        <v>23157045.379999999</v>
      </c>
      <c r="G124" s="33">
        <v>19488867.140000001</v>
      </c>
      <c r="H124" s="33">
        <v>22501073.039999999</v>
      </c>
      <c r="I124" s="39">
        <f>+I110+I122</f>
        <v>65146985.560000002</v>
      </c>
    </row>
  </sheetData>
  <mergeCells count="6">
    <mergeCell ref="A7:B7"/>
    <mergeCell ref="A1:I1"/>
    <mergeCell ref="A2:I2"/>
    <mergeCell ref="A3:I3"/>
    <mergeCell ref="A4:I4"/>
    <mergeCell ref="A5:I5"/>
  </mergeCells>
  <pageMargins left="0.94" right="0.19685039370078741" top="0.27559055118110237" bottom="0.27559055118110237" header="0.31496062992125984" footer="0.31496062992125984"/>
  <pageSetup paperSize="5"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Compra</cp:lastModifiedBy>
  <cp:revision/>
  <cp:lastPrinted>2022-07-25T18:21:30Z</cp:lastPrinted>
  <dcterms:created xsi:type="dcterms:W3CDTF">2015-06-05T18:17:20Z</dcterms:created>
  <dcterms:modified xsi:type="dcterms:W3CDTF">2022-07-25T20:35:32Z</dcterms:modified>
  <cp:category/>
  <cp:contentStatus/>
</cp:coreProperties>
</file>