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. COMUN/2024/TRANSPARENCIA 2024/PRESUPUESTO/Ejecución Presupuestaria/"/>
    </mc:Choice>
  </mc:AlternateContent>
  <xr:revisionPtr revIDLastSave="548" documentId="8_{1EB92254-F083-4150-9B2A-9507B42DAC89}" xr6:coauthVersionLast="47" xr6:coauthVersionMax="47" xr10:uidLastSave="{CC6EC650-2199-4277-BF84-10AA6D3FCB9B}"/>
  <bookViews>
    <workbookView xWindow="-120" yWindow="-120" windowWidth="29040" windowHeight="15720" activeTab="1" xr2:uid="{00000000-000D-0000-FFFF-FFFF00000000}"/>
  </bookViews>
  <sheets>
    <sheet name="Ejecución Febrero" sheetId="4" r:id="rId1"/>
    <sheet name="Hoja1" sheetId="5" r:id="rId2"/>
  </sheets>
  <definedNames>
    <definedName name="_xlnm.Print_Area" localSheetId="0">'Ejecución Febrero'!$A$1:$T$88</definedName>
    <definedName name="Print_Area" localSheetId="0">'Ejecución Febrero'!$A$1:$R$88</definedName>
    <definedName name="Print_Titles" localSheetId="0">'Ejecución Febrero'!$1:$15</definedName>
    <definedName name="_xlnm.Print_Titles" localSheetId="0">'Ejecución Febrero'!$1:$15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5" i="4" l="1"/>
  <c r="E50" i="4"/>
  <c r="E49" i="4"/>
  <c r="E48" i="4"/>
  <c r="E47" i="4"/>
  <c r="E46" i="4"/>
  <c r="E45" i="4"/>
  <c r="E44" i="4"/>
  <c r="E42" i="4"/>
  <c r="E41" i="4"/>
  <c r="E40" i="4"/>
  <c r="E39" i="4"/>
  <c r="E38" i="4"/>
  <c r="E37" i="4"/>
  <c r="E36" i="4"/>
  <c r="E35" i="4"/>
  <c r="E33" i="4"/>
  <c r="E32" i="4"/>
  <c r="E31" i="4"/>
  <c r="E30" i="4"/>
  <c r="E29" i="4"/>
  <c r="E28" i="4"/>
  <c r="E27" i="4"/>
  <c r="E26" i="4"/>
  <c r="E25" i="4"/>
  <c r="E23" i="4"/>
  <c r="E22" i="4"/>
  <c r="E21" i="4"/>
  <c r="E20" i="4"/>
  <c r="E19" i="4"/>
  <c r="R52" i="4" l="1"/>
  <c r="S52" i="4" s="1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Q43" i="4"/>
  <c r="P43" i="4"/>
  <c r="O43" i="4"/>
  <c r="N43" i="4"/>
  <c r="M43" i="4"/>
  <c r="L43" i="4"/>
  <c r="K43" i="4"/>
  <c r="L34" i="4"/>
  <c r="Q34" i="4"/>
  <c r="P34" i="4"/>
  <c r="O34" i="4"/>
  <c r="N34" i="4"/>
  <c r="M34" i="4"/>
  <c r="K34" i="4"/>
  <c r="Q18" i="4"/>
  <c r="P18" i="4"/>
  <c r="O18" i="4"/>
  <c r="N18" i="4"/>
  <c r="M18" i="4"/>
  <c r="L18" i="4"/>
  <c r="K18" i="4"/>
  <c r="J18" i="4"/>
  <c r="I18" i="4"/>
  <c r="H18" i="4"/>
  <c r="G18" i="4"/>
  <c r="F18" i="4"/>
  <c r="D18" i="4"/>
  <c r="C18" i="4"/>
  <c r="Q24" i="4"/>
  <c r="P24" i="4"/>
  <c r="O24" i="4"/>
  <c r="N24" i="4"/>
  <c r="M24" i="4"/>
  <c r="L24" i="4"/>
  <c r="K24" i="4"/>
  <c r="J24" i="4"/>
  <c r="I24" i="4"/>
  <c r="H24" i="4"/>
  <c r="G24" i="4"/>
  <c r="F24" i="4"/>
  <c r="D24" i="4"/>
  <c r="C24" i="4"/>
  <c r="J34" i="4"/>
  <c r="I34" i="4"/>
  <c r="H34" i="4"/>
  <c r="G34" i="4"/>
  <c r="F34" i="4"/>
  <c r="D34" i="4"/>
  <c r="C34" i="4"/>
  <c r="J43" i="4"/>
  <c r="I43" i="4"/>
  <c r="H43" i="4"/>
  <c r="G43" i="4"/>
  <c r="F43" i="4"/>
  <c r="D43" i="4"/>
  <c r="C43" i="4"/>
  <c r="R63" i="4"/>
  <c r="R62" i="4" s="1"/>
  <c r="E63" i="4"/>
  <c r="Q62" i="4"/>
  <c r="P62" i="4"/>
  <c r="O62" i="4"/>
  <c r="N62" i="4"/>
  <c r="M62" i="4"/>
  <c r="L62" i="4"/>
  <c r="K62" i="4"/>
  <c r="J62" i="4"/>
  <c r="I62" i="4"/>
  <c r="H62" i="4"/>
  <c r="G62" i="4"/>
  <c r="F62" i="4"/>
  <c r="D62" i="4"/>
  <c r="C62" i="4"/>
  <c r="R61" i="4"/>
  <c r="E61" i="4"/>
  <c r="R60" i="4"/>
  <c r="E60" i="4"/>
  <c r="Q59" i="4"/>
  <c r="P59" i="4"/>
  <c r="O59" i="4"/>
  <c r="N59" i="4"/>
  <c r="M59" i="4"/>
  <c r="L59" i="4"/>
  <c r="K59" i="4"/>
  <c r="J59" i="4"/>
  <c r="I59" i="4"/>
  <c r="H59" i="4"/>
  <c r="G59" i="4"/>
  <c r="F59" i="4"/>
  <c r="D59" i="4"/>
  <c r="C59" i="4"/>
  <c r="R58" i="4"/>
  <c r="E58" i="4"/>
  <c r="S58" i="4" s="1"/>
  <c r="R57" i="4"/>
  <c r="E57" i="4"/>
  <c r="Q56" i="4"/>
  <c r="P56" i="4"/>
  <c r="O56" i="4"/>
  <c r="N56" i="4"/>
  <c r="M56" i="4"/>
  <c r="L56" i="4"/>
  <c r="K56" i="4"/>
  <c r="J56" i="4"/>
  <c r="I56" i="4"/>
  <c r="H56" i="4"/>
  <c r="G56" i="4"/>
  <c r="F56" i="4"/>
  <c r="D56" i="4"/>
  <c r="C56" i="4"/>
  <c r="R50" i="4"/>
  <c r="T50" i="4" s="1"/>
  <c r="R49" i="4"/>
  <c r="T49" i="4" s="1"/>
  <c r="R48" i="4"/>
  <c r="T48" i="4" s="1"/>
  <c r="R47" i="4"/>
  <c r="S47" i="4" s="1"/>
  <c r="R46" i="4"/>
  <c r="T46" i="4" s="1"/>
  <c r="R45" i="4"/>
  <c r="T45" i="4" s="1"/>
  <c r="R44" i="4"/>
  <c r="T44" i="4" s="1"/>
  <c r="R42" i="4"/>
  <c r="T42" i="4" s="1"/>
  <c r="R41" i="4"/>
  <c r="T41" i="4" s="1"/>
  <c r="R40" i="4"/>
  <c r="T40" i="4" s="1"/>
  <c r="R39" i="4"/>
  <c r="T39" i="4" s="1"/>
  <c r="R38" i="4"/>
  <c r="T38" i="4" s="1"/>
  <c r="R37" i="4"/>
  <c r="T37" i="4" s="1"/>
  <c r="R36" i="4"/>
  <c r="T36" i="4" s="1"/>
  <c r="R35" i="4"/>
  <c r="T35" i="4" s="1"/>
  <c r="R33" i="4"/>
  <c r="T33" i="4" s="1"/>
  <c r="R32" i="4"/>
  <c r="T32" i="4" s="1"/>
  <c r="R31" i="4"/>
  <c r="T31" i="4" s="1"/>
  <c r="R30" i="4"/>
  <c r="T30" i="4" s="1"/>
  <c r="R29" i="4"/>
  <c r="T29" i="4" s="1"/>
  <c r="R28" i="4"/>
  <c r="T28" i="4" s="1"/>
  <c r="R27" i="4"/>
  <c r="T27" i="4" s="1"/>
  <c r="R26" i="4"/>
  <c r="T26" i="4" s="1"/>
  <c r="R25" i="4"/>
  <c r="T25" i="4" s="1"/>
  <c r="R23" i="4"/>
  <c r="T23" i="4" s="1"/>
  <c r="R22" i="4"/>
  <c r="S22" i="4" s="1"/>
  <c r="R21" i="4"/>
  <c r="S21" i="4" s="1"/>
  <c r="R20" i="4"/>
  <c r="T20" i="4" s="1"/>
  <c r="R19" i="4"/>
  <c r="T19" i="4" s="1"/>
  <c r="S46" i="4" l="1"/>
  <c r="S32" i="4"/>
  <c r="S31" i="4"/>
  <c r="S20" i="4"/>
  <c r="S45" i="4"/>
  <c r="M55" i="4"/>
  <c r="S61" i="4"/>
  <c r="S19" i="4"/>
  <c r="S44" i="4"/>
  <c r="S30" i="4"/>
  <c r="S42" i="4"/>
  <c r="S57" i="4"/>
  <c r="S63" i="4"/>
  <c r="S29" i="4"/>
  <c r="S35" i="4"/>
  <c r="S37" i="4"/>
  <c r="S25" i="4"/>
  <c r="S27" i="4"/>
  <c r="F17" i="4"/>
  <c r="S50" i="4"/>
  <c r="S41" i="4"/>
  <c r="S38" i="4"/>
  <c r="S40" i="4"/>
  <c r="I55" i="4"/>
  <c r="S36" i="4"/>
  <c r="J55" i="4"/>
  <c r="N17" i="4"/>
  <c r="S23" i="4"/>
  <c r="S48" i="4"/>
  <c r="S39" i="4"/>
  <c r="K55" i="4"/>
  <c r="S49" i="4"/>
  <c r="S26" i="4"/>
  <c r="S51" i="4"/>
  <c r="T47" i="4"/>
  <c r="L55" i="4"/>
  <c r="S60" i="4"/>
  <c r="S59" i="4" s="1"/>
  <c r="S33" i="4"/>
  <c r="S28" i="4"/>
  <c r="O17" i="4"/>
  <c r="O55" i="4"/>
  <c r="H17" i="4"/>
  <c r="N55" i="4"/>
  <c r="P17" i="4"/>
  <c r="G17" i="4"/>
  <c r="Q17" i="4"/>
  <c r="C55" i="4"/>
  <c r="D55" i="4"/>
  <c r="P55" i="4"/>
  <c r="F55" i="4"/>
  <c r="J17" i="4"/>
  <c r="G55" i="4"/>
  <c r="K17" i="4"/>
  <c r="Q55" i="4"/>
  <c r="H55" i="4"/>
  <c r="L17" i="4"/>
  <c r="I17" i="4"/>
  <c r="M17" i="4"/>
  <c r="D17" i="4"/>
  <c r="C17" i="4"/>
  <c r="E17" i="4" s="1"/>
  <c r="E16" i="4" s="1"/>
  <c r="R51" i="4"/>
  <c r="S56" i="4" s="1"/>
  <c r="R59" i="4"/>
  <c r="E18" i="4"/>
  <c r="E43" i="4"/>
  <c r="R43" i="4"/>
  <c r="R34" i="4"/>
  <c r="R24" i="4"/>
  <c r="R18" i="4"/>
  <c r="E34" i="4"/>
  <c r="E24" i="4"/>
  <c r="R56" i="4"/>
  <c r="M16" i="4" l="1"/>
  <c r="H16" i="4"/>
  <c r="J16" i="4"/>
  <c r="T18" i="4"/>
  <c r="N16" i="4"/>
  <c r="T43" i="4"/>
  <c r="S18" i="4"/>
  <c r="P16" i="4"/>
  <c r="T34" i="4"/>
  <c r="I16" i="4"/>
  <c r="L16" i="4"/>
  <c r="T24" i="4"/>
  <c r="K16" i="4"/>
  <c r="F16" i="4"/>
  <c r="D16" i="4"/>
  <c r="C16" i="4"/>
  <c r="O16" i="4"/>
  <c r="R55" i="4"/>
  <c r="S43" i="4"/>
  <c r="G16" i="4"/>
  <c r="S24" i="4"/>
  <c r="Q16" i="4"/>
  <c r="S62" i="4"/>
  <c r="S34" i="4"/>
  <c r="R17" i="4"/>
  <c r="T17" i="4" s="1"/>
  <c r="S17" i="4" l="1"/>
  <c r="S16" i="4" s="1"/>
  <c r="R16" i="4"/>
  <c r="T1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7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<sst xmlns="http://schemas.openxmlformats.org/spreadsheetml/2006/main" count="130" uniqueCount="129">
  <si>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</si>
  <si>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</si>
  <si>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</si>
  <si>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</si>
  <si>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</si>
  <si>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</si>
  <si>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</si>
  <si>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</si>
  <si>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</si>
  <si>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</si>
  <si>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</si>
  <si>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</si>
  <si>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</si>
  <si>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</si>
  <si>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</si>
  <si>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</si>
  <si>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</si>
  <si>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</si>
  <si>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</si>
  <si>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</si>
  <si>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</si>
  <si>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</si>
  <si>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</si>
  <si>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</si>
  <si>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</si>
  <si>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</si>
  <si>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</si>
  <si>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</si>
  <si>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</si>
  <si>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</si>
  <si>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</si>
  <si>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</si>
  <si>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</si>
  <si>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</si>
  <si>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</si>
  <si>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</si>
  <si>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</si>
  <si>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</si>
  <si>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</si>
  <si>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</si>
  <si>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</si>
  <si>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</si>
  <si>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</si>
  <si>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</si>
  <si>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</si>
  <si>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</si>
  <si>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</si>
  <si>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</si>
  <si>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</si>
  <si>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</si>
  <si>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</si>
  <si>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</si>
  <si>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</si>
  <si>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</si>
  <si>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</si>
  <si>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</si>
  <si>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</si>
  <si>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</si>
  <si>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</si>
  <si>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</si>
  <si>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</si>
  <si>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</si>
  <si>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</si>
  <si>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</si>
  <si>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</si>
  <si>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</si>
  <si>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</si>
  <si>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</si>
  <si>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</si>
  <si>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</si>
  <si>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</si>
  <si>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</si>
  <si>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</si>
  <si>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</si>
  <si>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</si>
  <si>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</si>
  <si>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</si>
  <si>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</si>
  <si>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</si>
  <si>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</si>
  <si>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</si>
  <si>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</si>
  <si>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</si>
  <si>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</si>
  <si>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</si>
  <si>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</si>
  <si>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</si>
  <si>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</si>
  <si>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</si>
  <si>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</si>
  <si>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Revisado por</t>
  </si>
  <si>
    <t>Mildred Rodríguez</t>
  </si>
  <si>
    <t>Encargada Financiera</t>
  </si>
  <si>
    <t>Presupuesto Vigente</t>
  </si>
  <si>
    <t>DIETAS Y GASTOS DE REPRESENTACION</t>
  </si>
  <si>
    <t>GRATIFICACIONES Y BONIFICACIONES</t>
  </si>
  <si>
    <t>PRODUCTOS FARMACEUTICOS</t>
  </si>
  <si>
    <t>Aprobado por</t>
  </si>
  <si>
    <t xml:space="preserve">2.1.3 </t>
  </si>
  <si>
    <t>2.1.4</t>
  </si>
  <si>
    <t>2.3.4</t>
  </si>
  <si>
    <t>PRODUCTOS Y ÚTILES VARIOS</t>
  </si>
  <si>
    <t>BIENES INTANGIBLES</t>
  </si>
  <si>
    <t>Preparado por</t>
  </si>
  <si>
    <t>Arosa Echenique</t>
  </si>
  <si>
    <t>Analista de Presupuesto</t>
  </si>
  <si>
    <t>_______________________________________________</t>
  </si>
  <si>
    <t>OBRAS</t>
  </si>
  <si>
    <t>2.7.1</t>
  </si>
  <si>
    <t>OBRAS EN EDIFICACIONES</t>
  </si>
  <si>
    <t>Yelidá Emilia Iluminada García Fermín</t>
  </si>
  <si>
    <t>Encargada Administrativa y Financiera</t>
  </si>
  <si>
    <t>______________________________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</si>
  <si>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</si>
  <si>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</si>
  <si>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</si>
  <si>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</si>
  <si>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</si>
  <si>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</si>
  <si>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</si>
  <si>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</si>
  <si>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</si>
  <si>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</si>
  <si>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EJECUCIÓN DE GASTOS Y APLICACIONES FINANCIERAS FEBRERO 2024</t>
  </si>
  <si>
    <t>Fecha</t>
  </si>
  <si>
    <t>Descripción</t>
  </si>
  <si>
    <t>Apropiación No.</t>
  </si>
  <si>
    <t>Compromiso No.</t>
  </si>
  <si>
    <t>Monto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</si>
</sst>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3" fontId="5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4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6" fillId="0" borderId="0" xfId="0" applyNumberFormat="1" applyFont="1" applyAlignment="1">
      <alignment vertical="center"/>
    </xf>
    <xf numFmtId="43" fontId="11" fillId="3" borderId="4" xfId="1" applyFont="1" applyFill="1" applyBorder="1" applyAlignment="1">
      <alignment vertical="center"/>
    </xf>
    <xf numFmtId="43" fontId="6" fillId="0" borderId="0" xfId="1" applyFont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3" fontId="9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43" fontId="0" fillId="0" borderId="1" xfId="1" applyFont="1" applyBorder="1" applyAlignment="1">
      <alignment horizontal="center" vertical="center"/>
    </xf>
    <xf numFmtId="43" fontId="0" fillId="0" borderId="1" xfId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43" fontId="19" fillId="3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2326136</xdr:colOff>
      <xdr:row>7</xdr:row>
      <xdr:rowOff>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235720"/>
          <a:ext cx="2523924" cy="94299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202407</xdr:colOff>
      <xdr:row>0</xdr:row>
      <xdr:rowOff>140787</xdr:rowOff>
    </xdr:from>
    <xdr:ext cx="1626015" cy="1252244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9845" y="140787"/>
          <a:ext cx="1626015" cy="125224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88"/>
  <sheetViews>
    <sheetView showGridLines="0" topLeftCell="A10" zoomScaleNormal="100" zoomScaleSheetLayoutView="70" workbookViewId="0">
      <selection activeCell="C20" sqref="C20"/>
    </sheetView>
  </sheetViews>
  <sheetFormatPr baseColWidth="10" defaultColWidth="8.7109375" defaultRowHeight="14.25" x14ac:dyDescent="0.25"/>
  <cols>
    <col min="1" max="1" width="5.5703125" style="59" customWidth="1"/>
    <col min="2" max="2" width="46.28515625" style="5" customWidth="1"/>
    <col min="3" max="3" width="19.85546875" style="5" customWidth="1"/>
    <col min="4" max="4" width="15.7109375" style="5" customWidth="1"/>
    <col min="5" max="5" width="19.42578125" style="5" customWidth="1"/>
    <col min="6" max="6" width="18" style="5" customWidth="1"/>
    <col min="7" max="7" width="20" style="60" customWidth="1"/>
    <col min="8" max="13" width="20" style="5" hidden="1" customWidth="1"/>
    <col min="14" max="14" width="22.28515625" style="5" hidden="1" customWidth="1"/>
    <col min="15" max="17" width="20" style="5" hidden="1" customWidth="1"/>
    <col min="18" max="18" width="17.5703125" style="5" bestFit="1" customWidth="1"/>
    <col min="19" max="19" width="15.5703125" style="10" customWidth="1"/>
    <col min="20" max="20" width="10.28515625" style="10" customWidth="1"/>
    <col min="21" max="21" width="16.85546875" style="5" bestFit="1" customWidth="1"/>
    <col min="22" max="22" width="14.85546875" style="5" bestFit="1" customWidth="1"/>
    <col min="23" max="16384" width="8.7109375" style="5"/>
  </cols>
  <sheetData>
    <row r="1" spans="1:20" ht="15" x14ac:dyDescent="0.25">
      <c r="A1" s="1"/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</row>
    <row r="2" spans="1:20" ht="15" x14ac:dyDescent="0.25">
      <c r="A2" s="1"/>
      <c r="B2" s="2"/>
      <c r="C2" s="2"/>
      <c r="D2" s="2"/>
      <c r="E2" s="2"/>
      <c r="F2" s="2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" customHeight="1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" x14ac:dyDescent="0.25">
      <c r="A6" s="1"/>
      <c r="B6" s="2"/>
      <c r="C6" s="2"/>
      <c r="D6" s="2"/>
      <c r="E6" s="2"/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 x14ac:dyDescent="0.25">
      <c r="A7" s="1"/>
      <c r="B7" s="2"/>
      <c r="C7" s="2"/>
      <c r="D7" s="2"/>
      <c r="E7" s="2"/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7.5" customHeight="1" x14ac:dyDescent="0.25">
      <c r="A8" s="1"/>
      <c r="B8" s="2"/>
      <c r="C8" s="2"/>
      <c r="D8" s="2"/>
      <c r="E8" s="2"/>
      <c r="F8" s="2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90" t="s">
        <v>0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</row>
    <row r="10" spans="1:20" ht="15.75" x14ac:dyDescent="0.25">
      <c r="A10" s="91" t="s">
        <v>1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</row>
    <row r="11" spans="1:20" ht="15.75" x14ac:dyDescent="0.25">
      <c r="A11" s="91" t="s">
        <v>2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</row>
    <row r="12" spans="1:20" ht="15.75" x14ac:dyDescent="0.25">
      <c r="A12" s="91" t="s">
        <v>123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</row>
    <row r="13" spans="1:20" ht="15.75" x14ac:dyDescent="0.25">
      <c r="A13" s="91" t="s">
        <v>3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</row>
    <row r="14" spans="1:20" ht="4.5" customHeight="1" x14ac:dyDescent="0.25">
      <c r="A14" s="1"/>
      <c r="B14" s="1"/>
      <c r="C14" s="7"/>
      <c r="D14" s="8"/>
      <c r="E14" s="8"/>
      <c r="F14" s="8"/>
      <c r="G14" s="9"/>
      <c r="H14" s="8"/>
      <c r="I14" s="8"/>
      <c r="J14" s="8"/>
      <c r="K14" s="8"/>
      <c r="L14" s="2"/>
      <c r="M14" s="2"/>
      <c r="N14" s="2"/>
      <c r="O14" s="2"/>
      <c r="P14" s="2"/>
      <c r="Q14" s="2"/>
      <c r="R14" s="2"/>
    </row>
    <row r="15" spans="1:20" ht="35.25" customHeight="1" x14ac:dyDescent="0.25">
      <c r="A15" s="86" t="s">
        <v>4</v>
      </c>
      <c r="B15" s="87"/>
      <c r="C15" s="12" t="s">
        <v>5</v>
      </c>
      <c r="D15" s="12" t="s">
        <v>6</v>
      </c>
      <c r="E15" s="12" t="s">
        <v>93</v>
      </c>
      <c r="F15" s="12" t="s">
        <v>7</v>
      </c>
      <c r="G15" s="12" t="s">
        <v>8</v>
      </c>
      <c r="H15" s="12" t="s">
        <v>9</v>
      </c>
      <c r="I15" s="12" t="s">
        <v>10</v>
      </c>
      <c r="J15" s="12" t="s">
        <v>11</v>
      </c>
      <c r="K15" s="12" t="s">
        <v>12</v>
      </c>
      <c r="L15" s="12" t="s">
        <v>13</v>
      </c>
      <c r="M15" s="12" t="s">
        <v>14</v>
      </c>
      <c r="N15" s="12" t="s">
        <v>15</v>
      </c>
      <c r="O15" s="12" t="s">
        <v>16</v>
      </c>
      <c r="P15" s="12" t="s">
        <v>17</v>
      </c>
      <c r="Q15" s="12" t="s">
        <v>18</v>
      </c>
      <c r="R15" s="12" t="s">
        <v>19</v>
      </c>
      <c r="S15" s="11" t="s">
        <v>114</v>
      </c>
      <c r="T15" s="13" t="s">
        <v>113</v>
      </c>
    </row>
    <row r="16" spans="1:20" s="2" customFormat="1" ht="22.5" customHeight="1" x14ac:dyDescent="0.25">
      <c r="A16" s="14"/>
      <c r="B16" s="14" t="s">
        <v>89</v>
      </c>
      <c r="C16" s="15">
        <f t="shared" ref="C16:S16" si="0">+C17+C55</f>
        <v>770738834.99999988</v>
      </c>
      <c r="D16" s="15">
        <f t="shared" si="0"/>
        <v>0</v>
      </c>
      <c r="E16" s="15">
        <f t="shared" si="0"/>
        <v>770738834.99999988</v>
      </c>
      <c r="F16" s="15">
        <f t="shared" si="0"/>
        <v>24441759.199999999</v>
      </c>
      <c r="G16" s="15">
        <f t="shared" si="0"/>
        <v>39013594.609999999</v>
      </c>
      <c r="H16" s="15">
        <f t="shared" si="0"/>
        <v>0</v>
      </c>
      <c r="I16" s="15">
        <f t="shared" si="0"/>
        <v>0</v>
      </c>
      <c r="J16" s="15">
        <f t="shared" si="0"/>
        <v>0</v>
      </c>
      <c r="K16" s="15">
        <f t="shared" si="0"/>
        <v>0</v>
      </c>
      <c r="L16" s="15">
        <f t="shared" si="0"/>
        <v>0</v>
      </c>
      <c r="M16" s="15">
        <f t="shared" si="0"/>
        <v>0</v>
      </c>
      <c r="N16" s="15">
        <f t="shared" si="0"/>
        <v>0</v>
      </c>
      <c r="O16" s="15">
        <f t="shared" si="0"/>
        <v>0</v>
      </c>
      <c r="P16" s="15">
        <f t="shared" si="0"/>
        <v>0</v>
      </c>
      <c r="Q16" s="15">
        <f t="shared" si="0"/>
        <v>0</v>
      </c>
      <c r="R16" s="15">
        <f t="shared" si="0"/>
        <v>63455353.810000002</v>
      </c>
      <c r="S16" s="15">
        <f t="shared" si="0"/>
        <v>707283481.18999994</v>
      </c>
      <c r="T16" s="16">
        <f>+R16/E16</f>
        <v>8.2330552099402141E-2</v>
      </c>
    </row>
    <row r="17" spans="1:21" s="2" customFormat="1" ht="15.75" customHeight="1" x14ac:dyDescent="0.25">
      <c r="A17" s="17" t="s">
        <v>20</v>
      </c>
      <c r="B17" s="18" t="s">
        <v>75</v>
      </c>
      <c r="C17" s="19">
        <f>+C18+C24+C34+C43+C51</f>
        <v>770738834.99999988</v>
      </c>
      <c r="D17" s="19">
        <f>+D18+D24+D34+D43+D51</f>
        <v>0</v>
      </c>
      <c r="E17" s="19">
        <f>+C17+D17</f>
        <v>770738834.99999988</v>
      </c>
      <c r="F17" s="19">
        <f t="shared" ref="F17:R17" si="1">+F18+F24+F34+F43+F51</f>
        <v>24441759.199999999</v>
      </c>
      <c r="G17" s="19">
        <f t="shared" si="1"/>
        <v>39013594.609999999</v>
      </c>
      <c r="H17" s="19">
        <f t="shared" si="1"/>
        <v>0</v>
      </c>
      <c r="I17" s="19">
        <f t="shared" si="1"/>
        <v>0</v>
      </c>
      <c r="J17" s="19">
        <f t="shared" si="1"/>
        <v>0</v>
      </c>
      <c r="K17" s="19">
        <f t="shared" si="1"/>
        <v>0</v>
      </c>
      <c r="L17" s="19">
        <f t="shared" si="1"/>
        <v>0</v>
      </c>
      <c r="M17" s="19">
        <f t="shared" si="1"/>
        <v>0</v>
      </c>
      <c r="N17" s="19">
        <f t="shared" si="1"/>
        <v>0</v>
      </c>
      <c r="O17" s="19">
        <f t="shared" si="1"/>
        <v>0</v>
      </c>
      <c r="P17" s="19">
        <f t="shared" si="1"/>
        <v>0</v>
      </c>
      <c r="Q17" s="19">
        <f t="shared" si="1"/>
        <v>0</v>
      </c>
      <c r="R17" s="19">
        <f t="shared" si="1"/>
        <v>63455353.810000002</v>
      </c>
      <c r="S17" s="19">
        <f t="shared" ref="S17" si="2">+S18+S24+S34+S43+S51</f>
        <v>707283481.18999994</v>
      </c>
      <c r="T17" s="20">
        <f>+R17/E17</f>
        <v>8.2330552099402141E-2</v>
      </c>
    </row>
    <row r="18" spans="1:21" ht="22.5" customHeight="1" x14ac:dyDescent="0.25">
      <c r="A18" s="21">
        <v>2.1</v>
      </c>
      <c r="B18" s="21" t="s">
        <v>21</v>
      </c>
      <c r="C18" s="22">
        <f>SUM(C19:C23)</f>
        <v>381720651.97999996</v>
      </c>
      <c r="D18" s="22">
        <f t="shared" ref="D18:R18" si="3">SUM(D19:D23)</f>
        <v>0</v>
      </c>
      <c r="E18" s="22">
        <f t="shared" si="3"/>
        <v>381720651.97999996</v>
      </c>
      <c r="F18" s="22">
        <f t="shared" si="3"/>
        <v>22469010.899999999</v>
      </c>
      <c r="G18" s="22">
        <f t="shared" si="3"/>
        <v>22429298.740000002</v>
      </c>
      <c r="H18" s="22">
        <f t="shared" si="3"/>
        <v>0</v>
      </c>
      <c r="I18" s="22">
        <f t="shared" si="3"/>
        <v>0</v>
      </c>
      <c r="J18" s="22">
        <f t="shared" si="3"/>
        <v>0</v>
      </c>
      <c r="K18" s="22">
        <f t="shared" si="3"/>
        <v>0</v>
      </c>
      <c r="L18" s="22">
        <f t="shared" si="3"/>
        <v>0</v>
      </c>
      <c r="M18" s="22">
        <f t="shared" si="3"/>
        <v>0</v>
      </c>
      <c r="N18" s="22">
        <f t="shared" si="3"/>
        <v>0</v>
      </c>
      <c r="O18" s="22">
        <f t="shared" si="3"/>
        <v>0</v>
      </c>
      <c r="P18" s="22">
        <f t="shared" si="3"/>
        <v>0</v>
      </c>
      <c r="Q18" s="22">
        <f t="shared" si="3"/>
        <v>0</v>
      </c>
      <c r="R18" s="22">
        <f t="shared" si="3"/>
        <v>44898309.640000001</v>
      </c>
      <c r="S18" s="22">
        <f t="shared" ref="S18" si="4">SUM(S19:S23)</f>
        <v>336822342.33999997</v>
      </c>
      <c r="T18" s="23">
        <f>+R18/E18</f>
        <v>0.11762085547929019</v>
      </c>
    </row>
    <row r="19" spans="1:21" ht="25.5" customHeight="1" x14ac:dyDescent="0.25">
      <c r="A19" s="64" t="s">
        <v>22</v>
      </c>
      <c r="B19" s="24" t="s">
        <v>23</v>
      </c>
      <c r="C19" s="25">
        <v>287964207.82999998</v>
      </c>
      <c r="D19" s="25">
        <v>0</v>
      </c>
      <c r="E19" s="25">
        <f>+C19+D19</f>
        <v>287964207.82999998</v>
      </c>
      <c r="F19" s="25">
        <v>19066871.66</v>
      </c>
      <c r="G19" s="26">
        <v>18964716.670000002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>
        <f>SUM(F19:Q19)</f>
        <v>38031588.329999998</v>
      </c>
      <c r="S19" s="27">
        <f>+E19-R19</f>
        <v>249932619.5</v>
      </c>
      <c r="T19" s="28">
        <f>+R19/E19</f>
        <v>0.13207053965697013</v>
      </c>
      <c r="U19" s="29"/>
    </row>
    <row r="20" spans="1:21" ht="25.5" customHeight="1" x14ac:dyDescent="0.25">
      <c r="A20" s="64" t="s">
        <v>24</v>
      </c>
      <c r="B20" s="24" t="s">
        <v>25</v>
      </c>
      <c r="C20" s="25">
        <v>53504491.200000003</v>
      </c>
      <c r="D20" s="25">
        <v>0</v>
      </c>
      <c r="E20" s="25">
        <f t="shared" ref="E20:E50" si="5">+C20+D20</f>
        <v>53504491.200000003</v>
      </c>
      <c r="F20" s="25">
        <v>524000</v>
      </c>
      <c r="G20" s="26">
        <v>599000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>
        <f t="shared" ref="R20:R52" si="6">SUM(F20:Q20)</f>
        <v>1123000</v>
      </c>
      <c r="S20" s="27">
        <f t="shared" ref="S20:S23" si="7">+E20-R20</f>
        <v>52381491.200000003</v>
      </c>
      <c r="T20" s="28">
        <f t="shared" ref="T20:T50" si="8">+R20/E20</f>
        <v>2.0988892237143637E-2</v>
      </c>
      <c r="U20" s="29"/>
    </row>
    <row r="21" spans="1:21" ht="25.5" customHeight="1" x14ac:dyDescent="0.25">
      <c r="A21" s="64" t="s">
        <v>98</v>
      </c>
      <c r="B21" s="24" t="s">
        <v>94</v>
      </c>
      <c r="C21" s="25">
        <v>0</v>
      </c>
      <c r="D21" s="25">
        <v>0</v>
      </c>
      <c r="E21" s="25">
        <f t="shared" si="5"/>
        <v>0</v>
      </c>
      <c r="F21" s="25">
        <v>0</v>
      </c>
      <c r="G21" s="26">
        <v>0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>
        <f t="shared" si="6"/>
        <v>0</v>
      </c>
      <c r="S21" s="27">
        <f t="shared" si="7"/>
        <v>0</v>
      </c>
      <c r="T21" s="28">
        <v>0</v>
      </c>
      <c r="U21" s="29"/>
    </row>
    <row r="22" spans="1:21" ht="25.5" customHeight="1" x14ac:dyDescent="0.25">
      <c r="A22" s="64" t="s">
        <v>99</v>
      </c>
      <c r="B22" s="24" t="s">
        <v>95</v>
      </c>
      <c r="C22" s="25">
        <v>0</v>
      </c>
      <c r="D22" s="25">
        <v>0</v>
      </c>
      <c r="E22" s="25">
        <f t="shared" si="5"/>
        <v>0</v>
      </c>
      <c r="F22" s="25">
        <v>0</v>
      </c>
      <c r="G22" s="26">
        <v>0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>
        <f t="shared" si="6"/>
        <v>0</v>
      </c>
      <c r="S22" s="27">
        <f t="shared" si="7"/>
        <v>0</v>
      </c>
      <c r="T22" s="28">
        <v>0</v>
      </c>
      <c r="U22" s="29"/>
    </row>
    <row r="23" spans="1:21" ht="34.5" customHeight="1" x14ac:dyDescent="0.25">
      <c r="A23" s="64" t="s">
        <v>26</v>
      </c>
      <c r="B23" s="24" t="s">
        <v>27</v>
      </c>
      <c r="C23" s="25">
        <v>40251952.950000003</v>
      </c>
      <c r="D23" s="25">
        <v>0</v>
      </c>
      <c r="E23" s="25">
        <f t="shared" si="5"/>
        <v>40251952.950000003</v>
      </c>
      <c r="F23" s="25">
        <v>2878139.24</v>
      </c>
      <c r="G23" s="26">
        <v>2865582.07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>
        <f t="shared" si="6"/>
        <v>5743721.3100000005</v>
      </c>
      <c r="S23" s="27">
        <f t="shared" si="7"/>
        <v>34508231.640000001</v>
      </c>
      <c r="T23" s="28">
        <f t="shared" si="8"/>
        <v>0.14269422696420994</v>
      </c>
      <c r="U23" s="29"/>
    </row>
    <row r="24" spans="1:21" ht="23.25" customHeight="1" x14ac:dyDescent="0.25">
      <c r="A24" s="21">
        <v>2.2000000000000002</v>
      </c>
      <c r="B24" s="21" t="s">
        <v>28</v>
      </c>
      <c r="C24" s="22">
        <f>SUM(C25:C33)</f>
        <v>250320934.22</v>
      </c>
      <c r="D24" s="22">
        <f t="shared" ref="D24:R24" si="9">SUM(D25:D33)</f>
        <v>0</v>
      </c>
      <c r="E24" s="22">
        <f t="shared" si="9"/>
        <v>250320934.22</v>
      </c>
      <c r="F24" s="22">
        <f t="shared" si="9"/>
        <v>1355448.3</v>
      </c>
      <c r="G24" s="22">
        <f t="shared" si="9"/>
        <v>15928171.57</v>
      </c>
      <c r="H24" s="22">
        <f t="shared" si="9"/>
        <v>0</v>
      </c>
      <c r="I24" s="22">
        <f t="shared" si="9"/>
        <v>0</v>
      </c>
      <c r="J24" s="22">
        <f t="shared" si="9"/>
        <v>0</v>
      </c>
      <c r="K24" s="22">
        <f t="shared" si="9"/>
        <v>0</v>
      </c>
      <c r="L24" s="22">
        <f t="shared" si="9"/>
        <v>0</v>
      </c>
      <c r="M24" s="22">
        <f t="shared" si="9"/>
        <v>0</v>
      </c>
      <c r="N24" s="22">
        <f t="shared" si="9"/>
        <v>0</v>
      </c>
      <c r="O24" s="22">
        <f t="shared" si="9"/>
        <v>0</v>
      </c>
      <c r="P24" s="22">
        <f t="shared" si="9"/>
        <v>0</v>
      </c>
      <c r="Q24" s="22">
        <f t="shared" si="9"/>
        <v>0</v>
      </c>
      <c r="R24" s="22">
        <f t="shared" si="9"/>
        <v>17283619.870000001</v>
      </c>
      <c r="S24" s="30">
        <f>SUM(S25:S33)</f>
        <v>233037314.34999999</v>
      </c>
      <c r="T24" s="23">
        <f>+R24/E24</f>
        <v>6.9045842785205952E-2</v>
      </c>
      <c r="U24" s="31"/>
    </row>
    <row r="25" spans="1:21" ht="25.5" customHeight="1" x14ac:dyDescent="0.25">
      <c r="A25" s="64" t="s">
        <v>29</v>
      </c>
      <c r="B25" s="24" t="s">
        <v>30</v>
      </c>
      <c r="C25" s="25">
        <v>14062600</v>
      </c>
      <c r="D25" s="25">
        <v>0</v>
      </c>
      <c r="E25" s="25">
        <f t="shared" si="5"/>
        <v>14062600</v>
      </c>
      <c r="F25" s="25">
        <v>1010863.96</v>
      </c>
      <c r="G25" s="26">
        <v>848678.34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>
        <f t="shared" si="6"/>
        <v>1859542.2999999998</v>
      </c>
      <c r="S25" s="27">
        <f t="shared" ref="S25:S33" si="10">+E25-R25</f>
        <v>12203057.699999999</v>
      </c>
      <c r="T25" s="28">
        <f t="shared" si="8"/>
        <v>0.13223317878628418</v>
      </c>
      <c r="U25" s="29"/>
    </row>
    <row r="26" spans="1:21" ht="35.25" customHeight="1" x14ac:dyDescent="0.25">
      <c r="A26" s="64" t="s">
        <v>31</v>
      </c>
      <c r="B26" s="24" t="s">
        <v>32</v>
      </c>
      <c r="C26" s="25">
        <v>4165800</v>
      </c>
      <c r="D26" s="25">
        <v>0</v>
      </c>
      <c r="E26" s="25">
        <f t="shared" si="5"/>
        <v>4165800</v>
      </c>
      <c r="F26" s="25">
        <v>0</v>
      </c>
      <c r="G26" s="26">
        <v>0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>
        <f t="shared" si="6"/>
        <v>0</v>
      </c>
      <c r="S26" s="27">
        <f t="shared" si="10"/>
        <v>4165800</v>
      </c>
      <c r="T26" s="28">
        <f t="shared" si="8"/>
        <v>0</v>
      </c>
      <c r="U26" s="29"/>
    </row>
    <row r="27" spans="1:21" ht="25.5" customHeight="1" x14ac:dyDescent="0.25">
      <c r="A27" s="64" t="s">
        <v>33</v>
      </c>
      <c r="B27" s="24" t="s">
        <v>34</v>
      </c>
      <c r="C27" s="25">
        <v>37000000</v>
      </c>
      <c r="D27" s="25">
        <v>0</v>
      </c>
      <c r="E27" s="25">
        <f t="shared" si="5"/>
        <v>37000000</v>
      </c>
      <c r="F27" s="25">
        <v>0</v>
      </c>
      <c r="G27" s="26">
        <v>0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>
        <f t="shared" si="6"/>
        <v>0</v>
      </c>
      <c r="S27" s="27">
        <f t="shared" si="10"/>
        <v>37000000</v>
      </c>
      <c r="T27" s="28">
        <f t="shared" si="8"/>
        <v>0</v>
      </c>
      <c r="U27" s="29"/>
    </row>
    <row r="28" spans="1:21" ht="25.5" customHeight="1" x14ac:dyDescent="0.25">
      <c r="A28" s="64" t="s">
        <v>35</v>
      </c>
      <c r="B28" s="24" t="s">
        <v>36</v>
      </c>
      <c r="C28" s="25">
        <v>794000</v>
      </c>
      <c r="D28" s="25">
        <v>0</v>
      </c>
      <c r="E28" s="25">
        <f t="shared" si="5"/>
        <v>794000</v>
      </c>
      <c r="F28" s="25">
        <v>0</v>
      </c>
      <c r="G28" s="26">
        <v>0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>
        <f t="shared" si="6"/>
        <v>0</v>
      </c>
      <c r="S28" s="27">
        <f t="shared" si="10"/>
        <v>794000</v>
      </c>
      <c r="T28" s="28">
        <f t="shared" si="8"/>
        <v>0</v>
      </c>
      <c r="U28" s="29"/>
    </row>
    <row r="29" spans="1:21" ht="25.5" customHeight="1" x14ac:dyDescent="0.25">
      <c r="A29" s="64" t="s">
        <v>37</v>
      </c>
      <c r="B29" s="24" t="s">
        <v>38</v>
      </c>
      <c r="C29" s="25">
        <v>23037623</v>
      </c>
      <c r="D29" s="25">
        <v>0</v>
      </c>
      <c r="E29" s="25">
        <f t="shared" si="5"/>
        <v>23037623</v>
      </c>
      <c r="F29" s="25">
        <v>53377.3</v>
      </c>
      <c r="G29" s="26">
        <v>1989294.51</v>
      </c>
      <c r="H29" s="25"/>
      <c r="I29" s="25"/>
      <c r="J29" s="32"/>
      <c r="K29" s="25"/>
      <c r="L29" s="25"/>
      <c r="M29" s="25"/>
      <c r="N29" s="25"/>
      <c r="O29" s="25"/>
      <c r="P29" s="25"/>
      <c r="Q29" s="25"/>
      <c r="R29" s="25">
        <f t="shared" si="6"/>
        <v>2042671.81</v>
      </c>
      <c r="S29" s="27">
        <f t="shared" si="10"/>
        <v>20994951.190000001</v>
      </c>
      <c r="T29" s="28">
        <f t="shared" si="8"/>
        <v>8.8666778252252845E-2</v>
      </c>
      <c r="U29" s="29"/>
    </row>
    <row r="30" spans="1:21" ht="25.5" customHeight="1" x14ac:dyDescent="0.25">
      <c r="A30" s="64" t="s">
        <v>39</v>
      </c>
      <c r="B30" s="24" t="s">
        <v>40</v>
      </c>
      <c r="C30" s="25">
        <v>12767400</v>
      </c>
      <c r="D30" s="25">
        <v>0</v>
      </c>
      <c r="E30" s="25">
        <f t="shared" si="5"/>
        <v>12767400</v>
      </c>
      <c r="F30" s="25">
        <v>245178.04</v>
      </c>
      <c r="G30" s="26">
        <v>245292.99</v>
      </c>
      <c r="H30" s="25"/>
      <c r="I30" s="25"/>
      <c r="J30" s="32"/>
      <c r="K30" s="25"/>
      <c r="L30" s="25"/>
      <c r="M30" s="25"/>
      <c r="N30" s="25"/>
      <c r="O30" s="25"/>
      <c r="P30" s="25"/>
      <c r="Q30" s="25"/>
      <c r="R30" s="25">
        <f t="shared" si="6"/>
        <v>490471.03</v>
      </c>
      <c r="S30" s="27">
        <f t="shared" si="10"/>
        <v>12276928.970000001</v>
      </c>
      <c r="T30" s="28">
        <f t="shared" si="8"/>
        <v>3.8415889687798611E-2</v>
      </c>
      <c r="U30" s="29"/>
    </row>
    <row r="31" spans="1:21" ht="31.5" customHeight="1" x14ac:dyDescent="0.25">
      <c r="A31" s="64" t="s">
        <v>41</v>
      </c>
      <c r="B31" s="24" t="s">
        <v>42</v>
      </c>
      <c r="C31" s="25">
        <v>13522644</v>
      </c>
      <c r="D31" s="25">
        <v>0</v>
      </c>
      <c r="E31" s="25">
        <f t="shared" si="5"/>
        <v>13522644</v>
      </c>
      <c r="F31" s="25">
        <v>46029</v>
      </c>
      <c r="G31" s="26">
        <v>221745</v>
      </c>
      <c r="H31" s="25"/>
      <c r="I31" s="25"/>
      <c r="J31" s="32"/>
      <c r="K31" s="25"/>
      <c r="L31" s="25"/>
      <c r="M31" s="25"/>
      <c r="N31" s="25"/>
      <c r="O31" s="25"/>
      <c r="P31" s="25"/>
      <c r="Q31" s="25"/>
      <c r="R31" s="25">
        <f t="shared" si="6"/>
        <v>267774</v>
      </c>
      <c r="S31" s="27">
        <f t="shared" si="10"/>
        <v>13254870</v>
      </c>
      <c r="T31" s="28">
        <f t="shared" si="8"/>
        <v>1.9801896729663222E-2</v>
      </c>
      <c r="U31" s="29"/>
    </row>
    <row r="32" spans="1:21" ht="38.25" customHeight="1" x14ac:dyDescent="0.25">
      <c r="A32" s="64" t="s">
        <v>43</v>
      </c>
      <c r="B32" s="24" t="s">
        <v>44</v>
      </c>
      <c r="C32" s="25">
        <v>107840867.22</v>
      </c>
      <c r="D32" s="25">
        <v>0</v>
      </c>
      <c r="E32" s="25">
        <f t="shared" si="5"/>
        <v>107840867.22</v>
      </c>
      <c r="F32" s="25">
        <v>0</v>
      </c>
      <c r="G32" s="26">
        <v>12594486.73</v>
      </c>
      <c r="H32" s="25"/>
      <c r="I32" s="25"/>
      <c r="J32" s="32"/>
      <c r="K32" s="25"/>
      <c r="L32" s="25"/>
      <c r="M32" s="25"/>
      <c r="N32" s="25"/>
      <c r="O32" s="25"/>
      <c r="P32" s="25"/>
      <c r="Q32" s="25"/>
      <c r="R32" s="25">
        <f t="shared" si="6"/>
        <v>12594486.73</v>
      </c>
      <c r="S32" s="27">
        <f t="shared" si="10"/>
        <v>95246380.489999995</v>
      </c>
      <c r="T32" s="28">
        <f t="shared" si="8"/>
        <v>0.11678769889996068</v>
      </c>
      <c r="U32" s="29"/>
    </row>
    <row r="33" spans="1:21" ht="21" customHeight="1" x14ac:dyDescent="0.25">
      <c r="A33" s="64" t="s">
        <v>45</v>
      </c>
      <c r="B33" s="24" t="s">
        <v>46</v>
      </c>
      <c r="C33" s="25">
        <v>37130000</v>
      </c>
      <c r="D33" s="25">
        <v>0</v>
      </c>
      <c r="E33" s="25">
        <f t="shared" si="5"/>
        <v>37130000</v>
      </c>
      <c r="F33" s="25">
        <v>0</v>
      </c>
      <c r="G33" s="26">
        <v>28674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>
        <f t="shared" si="6"/>
        <v>28674</v>
      </c>
      <c r="S33" s="27">
        <f t="shared" si="10"/>
        <v>37101326</v>
      </c>
      <c r="T33" s="28">
        <f t="shared" si="8"/>
        <v>7.722596283328845E-4</v>
      </c>
      <c r="U33" s="29"/>
    </row>
    <row r="34" spans="1:21" ht="19.5" customHeight="1" x14ac:dyDescent="0.25">
      <c r="A34" s="21">
        <v>2.2999999999999998</v>
      </c>
      <c r="B34" s="21" t="s">
        <v>47</v>
      </c>
      <c r="C34" s="22">
        <f t="shared" ref="C34:R34" si="11">SUM(C35:C42)</f>
        <v>71425132</v>
      </c>
      <c r="D34" s="22">
        <f t="shared" si="11"/>
        <v>0</v>
      </c>
      <c r="E34" s="22">
        <f t="shared" si="11"/>
        <v>71425132</v>
      </c>
      <c r="F34" s="22">
        <f t="shared" si="11"/>
        <v>617300</v>
      </c>
      <c r="G34" s="22">
        <f t="shared" si="11"/>
        <v>656124.30000000005</v>
      </c>
      <c r="H34" s="22">
        <f t="shared" si="11"/>
        <v>0</v>
      </c>
      <c r="I34" s="22">
        <f t="shared" si="11"/>
        <v>0</v>
      </c>
      <c r="J34" s="22">
        <f t="shared" si="11"/>
        <v>0</v>
      </c>
      <c r="K34" s="22">
        <f t="shared" si="11"/>
        <v>0</v>
      </c>
      <c r="L34" s="22">
        <f t="shared" si="11"/>
        <v>0</v>
      </c>
      <c r="M34" s="22">
        <f t="shared" si="11"/>
        <v>0</v>
      </c>
      <c r="N34" s="22">
        <f t="shared" si="11"/>
        <v>0</v>
      </c>
      <c r="O34" s="22">
        <f t="shared" si="11"/>
        <v>0</v>
      </c>
      <c r="P34" s="22">
        <f t="shared" si="11"/>
        <v>0</v>
      </c>
      <c r="Q34" s="22">
        <f t="shared" si="11"/>
        <v>0</v>
      </c>
      <c r="R34" s="22">
        <f t="shared" si="11"/>
        <v>1273424.3</v>
      </c>
      <c r="S34" s="30">
        <f>SUM(S35:S42)</f>
        <v>70151707.700000003</v>
      </c>
      <c r="T34" s="23">
        <f>+R34/E34</f>
        <v>1.7828798692314633E-2</v>
      </c>
      <c r="U34" s="29"/>
    </row>
    <row r="35" spans="1:21" ht="12.75" x14ac:dyDescent="0.25">
      <c r="A35" s="64" t="s">
        <v>48</v>
      </c>
      <c r="B35" s="24" t="s">
        <v>49</v>
      </c>
      <c r="C35" s="25">
        <v>4497500</v>
      </c>
      <c r="D35" s="25">
        <v>0</v>
      </c>
      <c r="E35" s="25">
        <f t="shared" si="5"/>
        <v>4497500</v>
      </c>
      <c r="F35" s="25">
        <v>0</v>
      </c>
      <c r="G35" s="26">
        <v>0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>
        <f t="shared" si="6"/>
        <v>0</v>
      </c>
      <c r="S35" s="27">
        <f t="shared" ref="S35:S42" si="12">+E35-R35</f>
        <v>4497500</v>
      </c>
      <c r="T35" s="28">
        <f t="shared" si="8"/>
        <v>0</v>
      </c>
      <c r="U35" s="29"/>
    </row>
    <row r="36" spans="1:21" ht="25.5" customHeight="1" x14ac:dyDescent="0.25">
      <c r="A36" s="64" t="s">
        <v>50</v>
      </c>
      <c r="B36" s="24" t="s">
        <v>51</v>
      </c>
      <c r="C36" s="25">
        <v>3850000</v>
      </c>
      <c r="D36" s="25">
        <v>0</v>
      </c>
      <c r="E36" s="25">
        <f t="shared" si="5"/>
        <v>3850000</v>
      </c>
      <c r="F36" s="25">
        <v>0</v>
      </c>
      <c r="G36" s="26">
        <v>0</v>
      </c>
      <c r="H36" s="25"/>
      <c r="I36" s="25"/>
      <c r="J36" s="32"/>
      <c r="K36" s="25"/>
      <c r="L36" s="25"/>
      <c r="M36" s="25"/>
      <c r="N36" s="25"/>
      <c r="O36" s="25"/>
      <c r="P36" s="25"/>
      <c r="Q36" s="25"/>
      <c r="R36" s="25">
        <f t="shared" si="6"/>
        <v>0</v>
      </c>
      <c r="S36" s="27">
        <f t="shared" si="12"/>
        <v>3850000</v>
      </c>
      <c r="T36" s="28">
        <f t="shared" si="8"/>
        <v>0</v>
      </c>
      <c r="U36" s="29"/>
    </row>
    <row r="37" spans="1:21" ht="25.5" customHeight="1" x14ac:dyDescent="0.25">
      <c r="A37" s="67" t="s">
        <v>52</v>
      </c>
      <c r="B37" s="68" t="s">
        <v>53</v>
      </c>
      <c r="C37" s="49">
        <v>15999050</v>
      </c>
      <c r="D37" s="49">
        <v>0</v>
      </c>
      <c r="E37" s="49">
        <f t="shared" si="5"/>
        <v>15999050</v>
      </c>
      <c r="F37" s="49">
        <v>0</v>
      </c>
      <c r="G37" s="69">
        <v>40562.5</v>
      </c>
      <c r="H37" s="49"/>
      <c r="I37" s="49"/>
      <c r="J37" s="70"/>
      <c r="K37" s="49"/>
      <c r="L37" s="49"/>
      <c r="M37" s="49"/>
      <c r="N37" s="49"/>
      <c r="O37" s="49"/>
      <c r="P37" s="49"/>
      <c r="Q37" s="49"/>
      <c r="R37" s="49">
        <f t="shared" si="6"/>
        <v>40562.5</v>
      </c>
      <c r="S37" s="62">
        <f t="shared" si="12"/>
        <v>15958487.5</v>
      </c>
      <c r="T37" s="63">
        <f t="shared" si="8"/>
        <v>2.5353067838402906E-3</v>
      </c>
      <c r="U37" s="29"/>
    </row>
    <row r="38" spans="1:21" ht="26.25" customHeight="1" x14ac:dyDescent="0.25">
      <c r="A38" s="64" t="s">
        <v>100</v>
      </c>
      <c r="B38" s="24" t="s">
        <v>96</v>
      </c>
      <c r="C38" s="25">
        <v>50000</v>
      </c>
      <c r="D38" s="25">
        <v>0</v>
      </c>
      <c r="E38" s="25">
        <f t="shared" si="5"/>
        <v>50000</v>
      </c>
      <c r="F38" s="25">
        <v>0</v>
      </c>
      <c r="G38" s="26">
        <v>0</v>
      </c>
      <c r="H38" s="25"/>
      <c r="I38" s="25"/>
      <c r="J38" s="32"/>
      <c r="K38" s="25"/>
      <c r="L38" s="25"/>
      <c r="M38" s="25"/>
      <c r="N38" s="25"/>
      <c r="O38" s="25"/>
      <c r="P38" s="25"/>
      <c r="Q38" s="25"/>
      <c r="R38" s="25">
        <f t="shared" si="6"/>
        <v>0</v>
      </c>
      <c r="S38" s="27">
        <f t="shared" si="12"/>
        <v>50000</v>
      </c>
      <c r="T38" s="28">
        <f t="shared" si="8"/>
        <v>0</v>
      </c>
      <c r="U38" s="29"/>
    </row>
    <row r="39" spans="1:21" ht="25.5" customHeight="1" x14ac:dyDescent="0.25">
      <c r="A39" s="64" t="s">
        <v>54</v>
      </c>
      <c r="B39" s="24" t="s">
        <v>55</v>
      </c>
      <c r="C39" s="25">
        <v>986952</v>
      </c>
      <c r="D39" s="25">
        <v>0</v>
      </c>
      <c r="E39" s="25">
        <f t="shared" si="5"/>
        <v>986952</v>
      </c>
      <c r="F39" s="25">
        <v>0</v>
      </c>
      <c r="G39" s="26">
        <v>0</v>
      </c>
      <c r="H39" s="25"/>
      <c r="I39" s="25"/>
      <c r="J39" s="32"/>
      <c r="K39" s="25"/>
      <c r="L39" s="25"/>
      <c r="M39" s="25"/>
      <c r="N39" s="25"/>
      <c r="O39" s="25"/>
      <c r="P39" s="25"/>
      <c r="Q39" s="25"/>
      <c r="R39" s="25">
        <f t="shared" si="6"/>
        <v>0</v>
      </c>
      <c r="S39" s="27">
        <f t="shared" si="12"/>
        <v>986952</v>
      </c>
      <c r="T39" s="28">
        <f t="shared" si="8"/>
        <v>0</v>
      </c>
      <c r="U39" s="29"/>
    </row>
    <row r="40" spans="1:21" ht="35.25" customHeight="1" x14ac:dyDescent="0.25">
      <c r="A40" s="64" t="s">
        <v>56</v>
      </c>
      <c r="B40" s="24" t="s">
        <v>57</v>
      </c>
      <c r="C40" s="25">
        <v>2543890</v>
      </c>
      <c r="D40" s="25">
        <v>0</v>
      </c>
      <c r="E40" s="25">
        <f t="shared" si="5"/>
        <v>2543890</v>
      </c>
      <c r="F40" s="25">
        <v>0</v>
      </c>
      <c r="G40" s="26">
        <v>0</v>
      </c>
      <c r="H40" s="25"/>
      <c r="I40" s="25"/>
      <c r="J40" s="32"/>
      <c r="K40" s="25"/>
      <c r="L40" s="25"/>
      <c r="M40" s="25"/>
      <c r="N40" s="25"/>
      <c r="O40" s="25"/>
      <c r="P40" s="25"/>
      <c r="Q40" s="25"/>
      <c r="R40" s="25">
        <f t="shared" si="6"/>
        <v>0</v>
      </c>
      <c r="S40" s="27">
        <f t="shared" si="12"/>
        <v>2543890</v>
      </c>
      <c r="T40" s="28">
        <f t="shared" si="8"/>
        <v>0</v>
      </c>
      <c r="U40" s="29"/>
    </row>
    <row r="41" spans="1:21" ht="33" customHeight="1" x14ac:dyDescent="0.25">
      <c r="A41" s="64" t="s">
        <v>58</v>
      </c>
      <c r="B41" s="24" t="s">
        <v>59</v>
      </c>
      <c r="C41" s="25">
        <v>19210000</v>
      </c>
      <c r="D41" s="25">
        <v>0</v>
      </c>
      <c r="E41" s="25">
        <f t="shared" si="5"/>
        <v>19210000</v>
      </c>
      <c r="F41" s="25">
        <v>617300</v>
      </c>
      <c r="G41" s="26">
        <v>600800</v>
      </c>
      <c r="H41" s="25"/>
      <c r="I41" s="25"/>
      <c r="J41" s="32"/>
      <c r="K41" s="25"/>
      <c r="L41" s="25"/>
      <c r="M41" s="25"/>
      <c r="N41" s="25"/>
      <c r="O41" s="25"/>
      <c r="P41" s="25"/>
      <c r="Q41" s="25"/>
      <c r="R41" s="25">
        <f t="shared" si="6"/>
        <v>1218100</v>
      </c>
      <c r="S41" s="27">
        <f t="shared" si="12"/>
        <v>17991900</v>
      </c>
      <c r="T41" s="28">
        <f t="shared" si="8"/>
        <v>6.3409682457053612E-2</v>
      </c>
      <c r="U41" s="29"/>
    </row>
    <row r="42" spans="1:21" ht="25.5" customHeight="1" x14ac:dyDescent="0.25">
      <c r="A42" s="64" t="s">
        <v>60</v>
      </c>
      <c r="B42" s="24" t="s">
        <v>101</v>
      </c>
      <c r="C42" s="25">
        <v>24287740</v>
      </c>
      <c r="D42" s="25">
        <v>0</v>
      </c>
      <c r="E42" s="25">
        <f t="shared" si="5"/>
        <v>24287740</v>
      </c>
      <c r="F42" s="25">
        <v>0</v>
      </c>
      <c r="G42" s="26">
        <v>14761.8</v>
      </c>
      <c r="H42" s="25"/>
      <c r="I42" s="25"/>
      <c r="J42" s="32"/>
      <c r="K42" s="25"/>
      <c r="L42" s="25"/>
      <c r="M42" s="25"/>
      <c r="N42" s="25"/>
      <c r="O42" s="25"/>
      <c r="P42" s="25"/>
      <c r="Q42" s="25"/>
      <c r="R42" s="25">
        <f t="shared" si="6"/>
        <v>14761.8</v>
      </c>
      <c r="S42" s="27">
        <f t="shared" si="12"/>
        <v>24272978.199999999</v>
      </c>
      <c r="T42" s="28">
        <f t="shared" si="8"/>
        <v>6.0778812684918399E-4</v>
      </c>
      <c r="U42" s="29"/>
    </row>
    <row r="43" spans="1:21" ht="22.5" customHeight="1" x14ac:dyDescent="0.25">
      <c r="A43" s="21">
        <v>2.6</v>
      </c>
      <c r="B43" s="21" t="s">
        <v>61</v>
      </c>
      <c r="C43" s="22">
        <f t="shared" ref="C43:R43" si="13">SUM(C44:C50)</f>
        <v>67272116.799999997</v>
      </c>
      <c r="D43" s="22">
        <f t="shared" si="13"/>
        <v>0</v>
      </c>
      <c r="E43" s="22">
        <f t="shared" si="13"/>
        <v>67272116.799999997</v>
      </c>
      <c r="F43" s="22">
        <f t="shared" si="13"/>
        <v>0</v>
      </c>
      <c r="G43" s="22">
        <f t="shared" si="13"/>
        <v>0</v>
      </c>
      <c r="H43" s="22">
        <f t="shared" si="13"/>
        <v>0</v>
      </c>
      <c r="I43" s="22">
        <f t="shared" si="13"/>
        <v>0</v>
      </c>
      <c r="J43" s="22">
        <f t="shared" si="13"/>
        <v>0</v>
      </c>
      <c r="K43" s="22">
        <f t="shared" si="13"/>
        <v>0</v>
      </c>
      <c r="L43" s="22">
        <f t="shared" si="13"/>
        <v>0</v>
      </c>
      <c r="M43" s="22">
        <f t="shared" si="13"/>
        <v>0</v>
      </c>
      <c r="N43" s="22">
        <f t="shared" si="13"/>
        <v>0</v>
      </c>
      <c r="O43" s="22">
        <f t="shared" si="13"/>
        <v>0</v>
      </c>
      <c r="P43" s="22">
        <f t="shared" si="13"/>
        <v>0</v>
      </c>
      <c r="Q43" s="22">
        <f t="shared" si="13"/>
        <v>0</v>
      </c>
      <c r="R43" s="22">
        <f t="shared" si="13"/>
        <v>0</v>
      </c>
      <c r="S43" s="30">
        <f>SUM(S44:S50)</f>
        <v>67272116.799999997</v>
      </c>
      <c r="T43" s="23">
        <f>+R43/E43</f>
        <v>0</v>
      </c>
    </row>
    <row r="44" spans="1:21" ht="25.5" customHeight="1" x14ac:dyDescent="0.25">
      <c r="A44" s="64" t="s">
        <v>62</v>
      </c>
      <c r="B44" s="24" t="s">
        <v>63</v>
      </c>
      <c r="C44" s="25">
        <v>19500731.800000001</v>
      </c>
      <c r="D44" s="25">
        <v>0</v>
      </c>
      <c r="E44" s="25">
        <f t="shared" si="5"/>
        <v>19500731.800000001</v>
      </c>
      <c r="F44" s="25">
        <v>0</v>
      </c>
      <c r="G44" s="26">
        <v>0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>
        <f t="shared" si="6"/>
        <v>0</v>
      </c>
      <c r="S44" s="27">
        <f t="shared" ref="S44:S50" si="14">+E44-R44</f>
        <v>19500731.800000001</v>
      </c>
      <c r="T44" s="28">
        <f t="shared" si="8"/>
        <v>0</v>
      </c>
      <c r="U44" s="29"/>
    </row>
    <row r="45" spans="1:21" ht="25.5" x14ac:dyDescent="0.25">
      <c r="A45" s="64" t="s">
        <v>64</v>
      </c>
      <c r="B45" s="24" t="s">
        <v>65</v>
      </c>
      <c r="C45" s="25">
        <v>2831834</v>
      </c>
      <c r="D45" s="25">
        <v>0</v>
      </c>
      <c r="E45" s="25">
        <f t="shared" si="5"/>
        <v>2831834</v>
      </c>
      <c r="F45" s="25">
        <v>0</v>
      </c>
      <c r="G45" s="26">
        <v>0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>
        <f t="shared" si="6"/>
        <v>0</v>
      </c>
      <c r="S45" s="27">
        <f t="shared" si="14"/>
        <v>2831834</v>
      </c>
      <c r="T45" s="28">
        <f t="shared" si="8"/>
        <v>0</v>
      </c>
      <c r="U45" s="29"/>
    </row>
    <row r="46" spans="1:21" ht="36" customHeight="1" x14ac:dyDescent="0.25">
      <c r="A46" s="64" t="s">
        <v>66</v>
      </c>
      <c r="B46" s="24" t="s">
        <v>67</v>
      </c>
      <c r="C46" s="25">
        <v>29350</v>
      </c>
      <c r="D46" s="25">
        <v>0</v>
      </c>
      <c r="E46" s="25">
        <f t="shared" si="5"/>
        <v>29350</v>
      </c>
      <c r="F46" s="25">
        <v>0</v>
      </c>
      <c r="G46" s="26">
        <v>0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>
        <f t="shared" si="6"/>
        <v>0</v>
      </c>
      <c r="S46" s="27">
        <f t="shared" si="14"/>
        <v>29350</v>
      </c>
      <c r="T46" s="28">
        <f t="shared" si="8"/>
        <v>0</v>
      </c>
      <c r="U46" s="29"/>
    </row>
    <row r="47" spans="1:21" ht="33.75" customHeight="1" x14ac:dyDescent="0.25">
      <c r="A47" s="64" t="s">
        <v>68</v>
      </c>
      <c r="B47" s="24" t="s">
        <v>69</v>
      </c>
      <c r="C47" s="25">
        <v>14350000</v>
      </c>
      <c r="D47" s="25">
        <v>0</v>
      </c>
      <c r="E47" s="25">
        <f t="shared" si="5"/>
        <v>14350000</v>
      </c>
      <c r="F47" s="25">
        <v>0</v>
      </c>
      <c r="G47" s="26">
        <v>0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>
        <f t="shared" si="6"/>
        <v>0</v>
      </c>
      <c r="S47" s="27">
        <f t="shared" si="14"/>
        <v>14350000</v>
      </c>
      <c r="T47" s="28">
        <f t="shared" si="8"/>
        <v>0</v>
      </c>
      <c r="U47" s="29"/>
    </row>
    <row r="48" spans="1:21" ht="33" customHeight="1" x14ac:dyDescent="0.25">
      <c r="A48" s="64" t="s">
        <v>70</v>
      </c>
      <c r="B48" s="24" t="s">
        <v>71</v>
      </c>
      <c r="C48" s="25">
        <v>23342201</v>
      </c>
      <c r="D48" s="25">
        <v>0</v>
      </c>
      <c r="E48" s="25">
        <f t="shared" si="5"/>
        <v>23342201</v>
      </c>
      <c r="F48" s="25">
        <v>0</v>
      </c>
      <c r="G48" s="26">
        <v>0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>
        <f t="shared" si="6"/>
        <v>0</v>
      </c>
      <c r="S48" s="27">
        <f t="shared" si="14"/>
        <v>23342201</v>
      </c>
      <c r="T48" s="28">
        <f t="shared" si="8"/>
        <v>0</v>
      </c>
      <c r="U48" s="29"/>
    </row>
    <row r="49" spans="1:21" ht="25.5" customHeight="1" x14ac:dyDescent="0.25">
      <c r="A49" s="64" t="s">
        <v>72</v>
      </c>
      <c r="B49" s="24" t="s">
        <v>73</v>
      </c>
      <c r="C49" s="25">
        <v>18000</v>
      </c>
      <c r="D49" s="25">
        <v>0</v>
      </c>
      <c r="E49" s="25">
        <f t="shared" si="5"/>
        <v>18000</v>
      </c>
      <c r="F49" s="25">
        <v>0</v>
      </c>
      <c r="G49" s="26">
        <v>0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>
        <f t="shared" si="6"/>
        <v>0</v>
      </c>
      <c r="S49" s="27">
        <f t="shared" si="14"/>
        <v>18000</v>
      </c>
      <c r="T49" s="28">
        <f t="shared" si="8"/>
        <v>0</v>
      </c>
      <c r="U49" s="29"/>
    </row>
    <row r="50" spans="1:21" ht="30" customHeight="1" x14ac:dyDescent="0.25">
      <c r="A50" s="64" t="s">
        <v>74</v>
      </c>
      <c r="B50" s="24" t="s">
        <v>102</v>
      </c>
      <c r="C50" s="25">
        <v>7200000</v>
      </c>
      <c r="D50" s="25">
        <v>0</v>
      </c>
      <c r="E50" s="25">
        <f t="shared" si="5"/>
        <v>7200000</v>
      </c>
      <c r="F50" s="25">
        <v>0</v>
      </c>
      <c r="G50" s="26">
        <v>0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>
        <f t="shared" si="6"/>
        <v>0</v>
      </c>
      <c r="S50" s="27">
        <f t="shared" si="14"/>
        <v>7200000</v>
      </c>
      <c r="T50" s="28">
        <f t="shared" si="8"/>
        <v>0</v>
      </c>
      <c r="U50" s="29"/>
    </row>
    <row r="51" spans="1:21" ht="21" customHeight="1" x14ac:dyDescent="0.25">
      <c r="A51" s="21">
        <v>2.7</v>
      </c>
      <c r="B51" s="21" t="s">
        <v>107</v>
      </c>
      <c r="C51" s="22">
        <f t="shared" ref="C51:R51" si="15">SUM(C52:C52)</f>
        <v>0</v>
      </c>
      <c r="D51" s="22">
        <f t="shared" si="15"/>
        <v>0</v>
      </c>
      <c r="E51" s="22">
        <f t="shared" si="15"/>
        <v>0</v>
      </c>
      <c r="F51" s="22">
        <f t="shared" si="15"/>
        <v>0</v>
      </c>
      <c r="G51" s="22">
        <f t="shared" si="15"/>
        <v>0</v>
      </c>
      <c r="H51" s="22">
        <f t="shared" si="15"/>
        <v>0</v>
      </c>
      <c r="I51" s="22">
        <f t="shared" si="15"/>
        <v>0</v>
      </c>
      <c r="J51" s="22">
        <f t="shared" si="15"/>
        <v>0</v>
      </c>
      <c r="K51" s="22">
        <f t="shared" si="15"/>
        <v>0</v>
      </c>
      <c r="L51" s="22">
        <f t="shared" si="15"/>
        <v>0</v>
      </c>
      <c r="M51" s="22">
        <f t="shared" si="15"/>
        <v>0</v>
      </c>
      <c r="N51" s="22">
        <f t="shared" si="15"/>
        <v>0</v>
      </c>
      <c r="O51" s="22">
        <f t="shared" si="15"/>
        <v>0</v>
      </c>
      <c r="P51" s="22">
        <f t="shared" si="15"/>
        <v>0</v>
      </c>
      <c r="Q51" s="22">
        <f t="shared" si="15"/>
        <v>0</v>
      </c>
      <c r="R51" s="22">
        <f t="shared" si="15"/>
        <v>0</v>
      </c>
      <c r="S51" s="30">
        <f>SUM(S52:S52)</f>
        <v>0</v>
      </c>
      <c r="T51" s="23">
        <v>0</v>
      </c>
    </row>
    <row r="52" spans="1:21" ht="25.5" customHeight="1" x14ac:dyDescent="0.25">
      <c r="A52" s="64" t="s">
        <v>108</v>
      </c>
      <c r="B52" s="24" t="s">
        <v>109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f t="shared" si="6"/>
        <v>0</v>
      </c>
      <c r="S52" s="27">
        <f>+E52-R52</f>
        <v>0</v>
      </c>
      <c r="T52" s="28">
        <v>0</v>
      </c>
      <c r="U52" s="29"/>
    </row>
    <row r="53" spans="1:21" ht="9" customHeight="1" x14ac:dyDescent="0.25">
      <c r="A53" s="65"/>
      <c r="B53" s="33"/>
      <c r="C53" s="33"/>
      <c r="D53" s="27"/>
      <c r="E53" s="27"/>
      <c r="F53" s="33"/>
      <c r="G53" s="34"/>
      <c r="H53" s="33"/>
      <c r="I53" s="33"/>
      <c r="J53" s="33"/>
      <c r="K53" s="33"/>
      <c r="L53" s="32"/>
      <c r="M53" s="32"/>
      <c r="N53" s="32"/>
      <c r="O53" s="32"/>
      <c r="P53" s="32"/>
      <c r="Q53" s="32"/>
      <c r="R53" s="27"/>
      <c r="S53" s="33"/>
      <c r="T53" s="33"/>
    </row>
    <row r="54" spans="1:21" ht="0.75" customHeight="1" x14ac:dyDescent="0.25">
      <c r="A54" s="65"/>
      <c r="B54" s="33"/>
      <c r="C54" s="33"/>
      <c r="D54" s="35"/>
      <c r="E54" s="35"/>
      <c r="F54" s="33"/>
      <c r="G54" s="34"/>
      <c r="H54" s="33"/>
      <c r="I54" s="33"/>
      <c r="J54" s="33"/>
      <c r="K54" s="33"/>
      <c r="L54" s="35"/>
      <c r="M54" s="35"/>
      <c r="N54" s="35"/>
      <c r="O54" s="35"/>
      <c r="P54" s="35"/>
      <c r="Q54" s="35"/>
      <c r="R54" s="36"/>
      <c r="S54" s="37"/>
      <c r="T54" s="37"/>
    </row>
    <row r="55" spans="1:21" ht="21.75" customHeight="1" x14ac:dyDescent="0.25">
      <c r="A55" s="38" t="s">
        <v>118</v>
      </c>
      <c r="B55" s="39"/>
      <c r="C55" s="19">
        <f>+C56+C59+C62</f>
        <v>0</v>
      </c>
      <c r="D55" s="19">
        <f t="shared" ref="D55:R55" si="16">+D56+D59+D62</f>
        <v>0</v>
      </c>
      <c r="E55" s="19">
        <f t="shared" si="16"/>
        <v>0</v>
      </c>
      <c r="F55" s="19">
        <f t="shared" si="16"/>
        <v>0</v>
      </c>
      <c r="G55" s="19">
        <f t="shared" si="16"/>
        <v>0</v>
      </c>
      <c r="H55" s="19">
        <f t="shared" si="16"/>
        <v>0</v>
      </c>
      <c r="I55" s="19">
        <f t="shared" si="16"/>
        <v>0</v>
      </c>
      <c r="J55" s="19">
        <f t="shared" si="16"/>
        <v>0</v>
      </c>
      <c r="K55" s="19">
        <f t="shared" si="16"/>
        <v>0</v>
      </c>
      <c r="L55" s="19">
        <f t="shared" si="16"/>
        <v>0</v>
      </c>
      <c r="M55" s="19">
        <f t="shared" si="16"/>
        <v>0</v>
      </c>
      <c r="N55" s="19">
        <f t="shared" si="16"/>
        <v>0</v>
      </c>
      <c r="O55" s="19">
        <f t="shared" si="16"/>
        <v>0</v>
      </c>
      <c r="P55" s="19">
        <f t="shared" si="16"/>
        <v>0</v>
      </c>
      <c r="Q55" s="19">
        <f t="shared" si="16"/>
        <v>0</v>
      </c>
      <c r="R55" s="19">
        <f t="shared" si="16"/>
        <v>0</v>
      </c>
      <c r="S55" s="19">
        <v>0</v>
      </c>
      <c r="T55" s="20">
        <v>0</v>
      </c>
    </row>
    <row r="56" spans="1:21" ht="20.25" customHeight="1" x14ac:dyDescent="0.25">
      <c r="A56" s="21">
        <v>4.0999999999999996</v>
      </c>
      <c r="B56" s="40" t="s">
        <v>76</v>
      </c>
      <c r="C56" s="41">
        <f>SUM(C57:C58)</f>
        <v>0</v>
      </c>
      <c r="D56" s="41">
        <f t="shared" ref="D56:Q56" si="17">SUM(D57:D58)</f>
        <v>0</v>
      </c>
      <c r="E56" s="41"/>
      <c r="F56" s="41">
        <f t="shared" si="17"/>
        <v>0</v>
      </c>
      <c r="G56" s="42">
        <f t="shared" si="17"/>
        <v>0</v>
      </c>
      <c r="H56" s="41">
        <f t="shared" si="17"/>
        <v>0</v>
      </c>
      <c r="I56" s="41">
        <f t="shared" si="17"/>
        <v>0</v>
      </c>
      <c r="J56" s="41">
        <f t="shared" si="17"/>
        <v>0</v>
      </c>
      <c r="K56" s="41">
        <f t="shared" si="17"/>
        <v>0</v>
      </c>
      <c r="L56" s="41">
        <f t="shared" si="17"/>
        <v>0</v>
      </c>
      <c r="M56" s="41">
        <f t="shared" si="17"/>
        <v>0</v>
      </c>
      <c r="N56" s="41">
        <f t="shared" si="17"/>
        <v>0</v>
      </c>
      <c r="O56" s="41">
        <f t="shared" si="17"/>
        <v>0</v>
      </c>
      <c r="P56" s="41">
        <f t="shared" si="17"/>
        <v>0</v>
      </c>
      <c r="Q56" s="41">
        <f t="shared" si="17"/>
        <v>0</v>
      </c>
      <c r="R56" s="41">
        <f>SUM(R57:R58)</f>
        <v>0</v>
      </c>
      <c r="S56" s="43">
        <f>SUM(S57:S58)</f>
        <v>0</v>
      </c>
      <c r="T56" s="23">
        <v>0</v>
      </c>
    </row>
    <row r="57" spans="1:21" ht="28.5" customHeight="1" x14ac:dyDescent="0.25">
      <c r="A57" s="65" t="s">
        <v>77</v>
      </c>
      <c r="B57" s="44" t="s">
        <v>78</v>
      </c>
      <c r="C57" s="45">
        <v>0</v>
      </c>
      <c r="D57" s="45">
        <v>0</v>
      </c>
      <c r="E57" s="25">
        <f t="shared" ref="E57:E58" si="18">+C57+D57</f>
        <v>0</v>
      </c>
      <c r="F57" s="45">
        <v>0</v>
      </c>
      <c r="G57" s="46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25">
        <f t="shared" ref="R57:R58" si="19">SUM(F57:Q57)</f>
        <v>0</v>
      </c>
      <c r="S57" s="27">
        <f t="shared" ref="S57:S58" si="20">+E57-R57</f>
        <v>0</v>
      </c>
      <c r="T57" s="28">
        <v>0</v>
      </c>
      <c r="U57" s="29"/>
    </row>
    <row r="58" spans="1:21" ht="25.5" x14ac:dyDescent="0.25">
      <c r="A58" s="66" t="s">
        <v>79</v>
      </c>
      <c r="B58" s="47" t="s">
        <v>80</v>
      </c>
      <c r="C58" s="48">
        <v>0</v>
      </c>
      <c r="D58" s="48">
        <v>0</v>
      </c>
      <c r="E58" s="49">
        <f t="shared" si="18"/>
        <v>0</v>
      </c>
      <c r="F58" s="48">
        <v>0</v>
      </c>
      <c r="G58" s="50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9">
        <f t="shared" si="19"/>
        <v>0</v>
      </c>
      <c r="S58" s="62">
        <f t="shared" si="20"/>
        <v>0</v>
      </c>
      <c r="T58" s="63">
        <v>0</v>
      </c>
      <c r="U58" s="29"/>
    </row>
    <row r="59" spans="1:21" ht="25.5" customHeight="1" x14ac:dyDescent="0.25">
      <c r="A59" s="21">
        <v>4.2</v>
      </c>
      <c r="B59" s="40" t="s">
        <v>81</v>
      </c>
      <c r="C59" s="41">
        <f>SUM(C60:C61)</f>
        <v>0</v>
      </c>
      <c r="D59" s="41">
        <f t="shared" ref="D59:Q59" si="21">SUM(D60:D61)</f>
        <v>0</v>
      </c>
      <c r="E59" s="41"/>
      <c r="F59" s="41">
        <f t="shared" si="21"/>
        <v>0</v>
      </c>
      <c r="G59" s="42">
        <f t="shared" si="21"/>
        <v>0</v>
      </c>
      <c r="H59" s="41">
        <f t="shared" si="21"/>
        <v>0</v>
      </c>
      <c r="I59" s="41">
        <f t="shared" si="21"/>
        <v>0</v>
      </c>
      <c r="J59" s="41">
        <f t="shared" si="21"/>
        <v>0</v>
      </c>
      <c r="K59" s="41">
        <f t="shared" si="21"/>
        <v>0</v>
      </c>
      <c r="L59" s="41">
        <f t="shared" si="21"/>
        <v>0</v>
      </c>
      <c r="M59" s="41">
        <f t="shared" si="21"/>
        <v>0</v>
      </c>
      <c r="N59" s="41">
        <f t="shared" si="21"/>
        <v>0</v>
      </c>
      <c r="O59" s="41">
        <f t="shared" si="21"/>
        <v>0</v>
      </c>
      <c r="P59" s="41">
        <f t="shared" si="21"/>
        <v>0</v>
      </c>
      <c r="Q59" s="41">
        <f t="shared" si="21"/>
        <v>0</v>
      </c>
      <c r="R59" s="41">
        <f>SUM(R60:R61)</f>
        <v>0</v>
      </c>
      <c r="S59" s="43">
        <f>SUM(S60:S61)</f>
        <v>0</v>
      </c>
      <c r="T59" s="23">
        <v>0</v>
      </c>
    </row>
    <row r="60" spans="1:21" ht="25.5" customHeight="1" x14ac:dyDescent="0.25">
      <c r="A60" s="65" t="s">
        <v>82</v>
      </c>
      <c r="B60" s="33" t="s">
        <v>83</v>
      </c>
      <c r="C60" s="45">
        <v>0</v>
      </c>
      <c r="D60" s="45">
        <v>0</v>
      </c>
      <c r="E60" s="25">
        <f t="shared" ref="E60:E61" si="22">+C60+D60</f>
        <v>0</v>
      </c>
      <c r="F60" s="45">
        <v>0</v>
      </c>
      <c r="G60" s="46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25">
        <f t="shared" ref="R60:R61" si="23">SUM(F60:Q60)</f>
        <v>0</v>
      </c>
      <c r="S60" s="27">
        <f t="shared" ref="S60:S61" si="24">+E60-R60</f>
        <v>0</v>
      </c>
      <c r="T60" s="28">
        <v>0</v>
      </c>
      <c r="U60" s="29"/>
    </row>
    <row r="61" spans="1:21" ht="25.5" customHeight="1" x14ac:dyDescent="0.25">
      <c r="A61" s="65" t="s">
        <v>84</v>
      </c>
      <c r="B61" s="33" t="s">
        <v>85</v>
      </c>
      <c r="C61" s="45">
        <v>0</v>
      </c>
      <c r="D61" s="45">
        <v>0</v>
      </c>
      <c r="E61" s="25">
        <f t="shared" si="22"/>
        <v>0</v>
      </c>
      <c r="F61" s="45">
        <v>0</v>
      </c>
      <c r="G61" s="46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25">
        <f t="shared" si="23"/>
        <v>0</v>
      </c>
      <c r="S61" s="27">
        <f t="shared" si="24"/>
        <v>0</v>
      </c>
      <c r="T61" s="28">
        <v>0</v>
      </c>
      <c r="U61" s="29"/>
    </row>
    <row r="62" spans="1:21" ht="18.75" customHeight="1" x14ac:dyDescent="0.25">
      <c r="A62" s="21">
        <v>4.3</v>
      </c>
      <c r="B62" s="40" t="s">
        <v>86</v>
      </c>
      <c r="C62" s="41">
        <f>SUM(C63)</f>
        <v>0</v>
      </c>
      <c r="D62" s="41">
        <f t="shared" ref="D62:Q62" si="25">SUM(D63)</f>
        <v>0</v>
      </c>
      <c r="E62" s="41"/>
      <c r="F62" s="41">
        <f t="shared" si="25"/>
        <v>0</v>
      </c>
      <c r="G62" s="42">
        <f t="shared" si="25"/>
        <v>0</v>
      </c>
      <c r="H62" s="41">
        <f t="shared" si="25"/>
        <v>0</v>
      </c>
      <c r="I62" s="41">
        <f t="shared" si="25"/>
        <v>0</v>
      </c>
      <c r="J62" s="41">
        <f t="shared" si="25"/>
        <v>0</v>
      </c>
      <c r="K62" s="41">
        <f t="shared" si="25"/>
        <v>0</v>
      </c>
      <c r="L62" s="41">
        <f t="shared" si="25"/>
        <v>0</v>
      </c>
      <c r="M62" s="41">
        <f t="shared" si="25"/>
        <v>0</v>
      </c>
      <c r="N62" s="41">
        <f t="shared" si="25"/>
        <v>0</v>
      </c>
      <c r="O62" s="41">
        <f t="shared" si="25"/>
        <v>0</v>
      </c>
      <c r="P62" s="41">
        <f t="shared" si="25"/>
        <v>0</v>
      </c>
      <c r="Q62" s="41">
        <f t="shared" si="25"/>
        <v>0</v>
      </c>
      <c r="R62" s="41">
        <f>SUM(R63)</f>
        <v>0</v>
      </c>
      <c r="S62" s="43">
        <f>SUM(S63)</f>
        <v>0</v>
      </c>
      <c r="T62" s="23">
        <v>0</v>
      </c>
    </row>
    <row r="63" spans="1:21" ht="35.25" customHeight="1" x14ac:dyDescent="0.25">
      <c r="A63" s="66" t="s">
        <v>87</v>
      </c>
      <c r="B63" s="47" t="s">
        <v>88</v>
      </c>
      <c r="C63" s="48">
        <v>0</v>
      </c>
      <c r="D63" s="48">
        <v>0</v>
      </c>
      <c r="E63" s="49">
        <f>+C63+D63</f>
        <v>0</v>
      </c>
      <c r="F63" s="48">
        <v>0</v>
      </c>
      <c r="G63" s="50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9">
        <f t="shared" ref="R63" si="26">SUM(F63:Q63)</f>
        <v>0</v>
      </c>
      <c r="S63" s="62">
        <f>+E63-R63</f>
        <v>0</v>
      </c>
      <c r="T63" s="63">
        <v>0</v>
      </c>
      <c r="U63" s="29"/>
    </row>
    <row r="64" spans="1:21" x14ac:dyDescent="0.25">
      <c r="A64" s="72" t="s">
        <v>115</v>
      </c>
      <c r="B64" s="37"/>
      <c r="C64" s="37"/>
      <c r="D64" s="37"/>
      <c r="E64" s="37"/>
      <c r="F64" s="37"/>
      <c r="G64" s="52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31" ht="40.5" customHeight="1" x14ac:dyDescent="0.25">
      <c r="A65" s="88" t="s">
        <v>119</v>
      </c>
      <c r="B65" s="88"/>
      <c r="C65" s="88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</row>
    <row r="66" spans="1:31" ht="20.25" customHeight="1" x14ac:dyDescent="0.25">
      <c r="A66" s="89" t="s">
        <v>116</v>
      </c>
      <c r="B66" s="89"/>
      <c r="C66" s="89"/>
    </row>
    <row r="67" spans="1:31" ht="15.75" customHeight="1" x14ac:dyDescent="0.25">
      <c r="A67" s="73" t="s">
        <v>117</v>
      </c>
    </row>
    <row r="68" spans="1:31" ht="15.75" customHeight="1" x14ac:dyDescent="0.25">
      <c r="A68" s="73" t="s">
        <v>122</v>
      </c>
    </row>
    <row r="69" spans="1:31" ht="18" customHeight="1" x14ac:dyDescent="0.25">
      <c r="A69" s="73" t="s">
        <v>121</v>
      </c>
    </row>
    <row r="70" spans="1:31" ht="18.75" customHeight="1" x14ac:dyDescent="0.25">
      <c r="A70" s="73" t="s">
        <v>120</v>
      </c>
    </row>
    <row r="71" spans="1:31" ht="29.25" customHeight="1" x14ac:dyDescent="0.25">
      <c r="A71" s="51"/>
      <c r="B71" s="37"/>
      <c r="C71" s="37"/>
      <c r="D71" s="37"/>
      <c r="E71" s="37"/>
      <c r="F71" s="37"/>
      <c r="G71" s="52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1:31" ht="15" customHeight="1" x14ac:dyDescent="0.25">
      <c r="A72" s="53"/>
      <c r="B72" s="54" t="s">
        <v>103</v>
      </c>
      <c r="C72" s="10"/>
      <c r="D72" s="55"/>
      <c r="G72" s="5"/>
      <c r="R72" s="83" t="s">
        <v>90</v>
      </c>
      <c r="S72" s="83"/>
      <c r="U72" s="10"/>
      <c r="V72" s="10"/>
      <c r="W72" s="10"/>
      <c r="X72" s="10"/>
      <c r="Y72" s="10"/>
      <c r="Z72" s="10"/>
      <c r="AA72" s="83"/>
      <c r="AB72" s="83"/>
      <c r="AC72" s="10"/>
      <c r="AD72" s="10"/>
      <c r="AE72" s="10"/>
    </row>
    <row r="73" spans="1:31" x14ac:dyDescent="0.25">
      <c r="A73" s="53"/>
      <c r="B73" s="10"/>
      <c r="C73" s="10"/>
      <c r="D73" s="10"/>
      <c r="G73" s="5"/>
      <c r="U73" s="10"/>
      <c r="V73" s="10"/>
      <c r="W73" s="10"/>
      <c r="X73" s="10"/>
      <c r="Y73" s="10"/>
      <c r="Z73" s="10"/>
      <c r="AA73" s="10"/>
    </row>
    <row r="74" spans="1:31" x14ac:dyDescent="0.25">
      <c r="A74" s="53"/>
      <c r="B74" s="10"/>
      <c r="C74" s="10"/>
      <c r="D74" s="10"/>
      <c r="G74" s="5"/>
      <c r="R74" s="10"/>
      <c r="U74" s="10"/>
      <c r="V74" s="10"/>
      <c r="W74" s="10"/>
      <c r="X74" s="10"/>
      <c r="Y74" s="10"/>
      <c r="Z74" s="10"/>
      <c r="AA74" s="10"/>
    </row>
    <row r="75" spans="1:31" ht="15" customHeight="1" x14ac:dyDescent="0.25">
      <c r="A75" s="53"/>
      <c r="B75" s="10"/>
      <c r="C75" s="10"/>
      <c r="D75" s="10"/>
      <c r="G75" s="5"/>
      <c r="R75" s="85" t="s">
        <v>112</v>
      </c>
      <c r="S75" s="85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</row>
    <row r="76" spans="1:31" ht="15" x14ac:dyDescent="0.25">
      <c r="A76" s="10"/>
      <c r="B76" s="54" t="s">
        <v>112</v>
      </c>
      <c r="C76" s="10"/>
      <c r="D76" s="10"/>
      <c r="G76" s="5"/>
      <c r="R76" s="84" t="s">
        <v>91</v>
      </c>
      <c r="S76" s="84"/>
      <c r="T76" s="61"/>
      <c r="U76" s="61"/>
      <c r="V76" s="61"/>
      <c r="W76" s="10"/>
      <c r="X76" s="10"/>
      <c r="Y76" s="10"/>
      <c r="Z76" s="57"/>
      <c r="AA76" s="57"/>
    </row>
    <row r="77" spans="1:31" ht="15" x14ac:dyDescent="0.25">
      <c r="A77" s="53"/>
      <c r="B77" s="56" t="s">
        <v>104</v>
      </c>
      <c r="C77" s="10"/>
      <c r="D77" s="10"/>
      <c r="G77" s="5"/>
      <c r="R77" s="83" t="s">
        <v>92</v>
      </c>
      <c r="S77" s="83"/>
      <c r="U77" s="10"/>
      <c r="V77" s="10"/>
      <c r="W77" s="10"/>
      <c r="X77" s="10"/>
      <c r="Y77" s="10"/>
      <c r="Z77" s="10"/>
      <c r="AA77" s="10"/>
    </row>
    <row r="78" spans="1:31" x14ac:dyDescent="0.25">
      <c r="A78" s="53"/>
      <c r="B78" s="54" t="s">
        <v>105</v>
      </c>
      <c r="C78" s="10"/>
      <c r="D78" s="10"/>
      <c r="E78" s="10"/>
      <c r="F78" s="10"/>
      <c r="G78" s="58"/>
      <c r="H78" s="10"/>
      <c r="I78" s="10"/>
      <c r="J78" s="10"/>
      <c r="K78" s="10"/>
      <c r="L78" s="10"/>
      <c r="M78" s="10"/>
      <c r="N78" s="10"/>
      <c r="S78" s="5"/>
      <c r="T78" s="5"/>
    </row>
    <row r="79" spans="1:31" x14ac:dyDescent="0.25">
      <c r="A79" s="53"/>
      <c r="B79" s="10"/>
      <c r="C79" s="10"/>
      <c r="D79" s="10"/>
      <c r="E79" s="10"/>
      <c r="F79" s="10"/>
      <c r="G79" s="58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31" x14ac:dyDescent="0.25">
      <c r="A80" s="53"/>
      <c r="B80" s="10"/>
      <c r="C80" s="10"/>
      <c r="D80" s="10"/>
      <c r="E80" s="10"/>
      <c r="F80" s="10"/>
      <c r="G80" s="58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20" x14ac:dyDescent="0.25">
      <c r="A81" s="83" t="s">
        <v>97</v>
      </c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</row>
    <row r="82" spans="1:20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20" x14ac:dyDescent="0.25">
      <c r="A83" s="54"/>
      <c r="B83" s="54"/>
      <c r="C83" s="54"/>
      <c r="D83" s="54"/>
      <c r="E83" s="54"/>
      <c r="F83" s="10"/>
      <c r="G83" s="58"/>
      <c r="H83" s="10"/>
      <c r="I83" s="54"/>
      <c r="J83" s="54"/>
      <c r="K83" s="10"/>
      <c r="L83" s="54"/>
      <c r="M83" s="54"/>
      <c r="N83" s="54"/>
      <c r="O83" s="54"/>
      <c r="P83" s="54"/>
      <c r="Q83" s="54"/>
      <c r="R83" s="54"/>
    </row>
    <row r="84" spans="1:20" x14ac:dyDescent="0.25">
      <c r="A84" s="54"/>
      <c r="B84" s="54"/>
      <c r="C84" s="54"/>
      <c r="D84" s="54"/>
      <c r="E84" s="54"/>
      <c r="F84" s="10"/>
      <c r="G84" s="58"/>
      <c r="H84" s="10"/>
      <c r="I84" s="10"/>
      <c r="J84" s="54"/>
      <c r="K84" s="10"/>
      <c r="L84" s="54"/>
      <c r="M84" s="54"/>
      <c r="N84" s="54"/>
      <c r="O84" s="54"/>
      <c r="P84" s="54"/>
      <c r="Q84" s="54"/>
      <c r="R84" s="54"/>
    </row>
    <row r="85" spans="1:20" x14ac:dyDescent="0.25">
      <c r="A85" s="83" t="s">
        <v>106</v>
      </c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</row>
    <row r="86" spans="1:20" ht="15" x14ac:dyDescent="0.25">
      <c r="A86" s="84" t="s">
        <v>110</v>
      </c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</row>
    <row r="87" spans="1:20" ht="14.25" customHeight="1" x14ac:dyDescent="0.25">
      <c r="A87" s="83" t="s">
        <v>111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</row>
    <row r="88" spans="1:20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</sheetData>
  <mergeCells count="17">
    <mergeCell ref="A15:B15"/>
    <mergeCell ref="A65:C65"/>
    <mergeCell ref="A66:C66"/>
    <mergeCell ref="A9:T9"/>
    <mergeCell ref="A10:T10"/>
    <mergeCell ref="A11:T11"/>
    <mergeCell ref="A12:T12"/>
    <mergeCell ref="A13:T13"/>
    <mergeCell ref="AA72:AB72"/>
    <mergeCell ref="A81:T81"/>
    <mergeCell ref="A85:T85"/>
    <mergeCell ref="A86:T86"/>
    <mergeCell ref="A87:T87"/>
    <mergeCell ref="R72:S72"/>
    <mergeCell ref="R76:S76"/>
    <mergeCell ref="R77:S77"/>
    <mergeCell ref="R75:S75"/>
  </mergeCells>
  <pageMargins left="0.31496062992125984" right="0.15748031496062992" top="0.15748031496062992" bottom="0.15748031496062992" header="0.19685039370078741" footer="0.15748031496062992"/>
  <pageSetup scale="70" orientation="landscape" r:id="rId1"/>
  <headerFooter>
    <oddFooter>&amp;R&amp;8&amp;P/&amp;N</oddFooter>
  </headerFooter>
  <rowBreaks count="2" manualBreakCount="2">
    <brk id="37" max="19" man="1"/>
    <brk id="58" max="19" man="1"/>
  </rowBreaks>
  <ignoredErrors>
    <ignoredError sqref="R51" formula="1"/>
    <ignoredError sqref="R52" formulaRange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D89FD-575C-46F8-8727-45278300A14F}">
  <dimension ref="B3:F13"/>
  <sheetViews>
    <sheetView tabSelected="1" workbookViewId="0">
      <selection activeCell="J6" sqref="J6"/>
    </sheetView>
  </sheetViews>
  <sheetFormatPr baseColWidth="10" defaultRowHeight="15" x14ac:dyDescent="0.25"/>
  <cols>
    <col min="1" max="2" width="11.42578125" style="75"/>
    <col min="3" max="3" width="28.28515625" style="75" customWidth="1"/>
    <col min="4" max="4" width="16.42578125" style="75" customWidth="1"/>
    <col min="5" max="5" width="15.7109375" style="75" customWidth="1"/>
    <col min="6" max="6" width="20" style="76" customWidth="1"/>
    <col min="7" max="16384" width="11.42578125" style="75"/>
  </cols>
  <sheetData>
    <row r="3" spans="2:6" s="74" customFormat="1" ht="30" x14ac:dyDescent="0.25">
      <c r="B3" s="81" t="s">
        <v>124</v>
      </c>
      <c r="C3" s="81" t="s">
        <v>125</v>
      </c>
      <c r="D3" s="81" t="s">
        <v>126</v>
      </c>
      <c r="E3" s="81" t="s">
        <v>127</v>
      </c>
      <c r="F3" s="82" t="s">
        <v>128</v>
      </c>
    </row>
    <row r="4" spans="2:6" ht="18" customHeight="1" x14ac:dyDescent="0.25">
      <c r="B4" s="77"/>
      <c r="C4" s="80"/>
      <c r="D4" s="77"/>
      <c r="E4" s="77"/>
      <c r="F4" s="78"/>
    </row>
    <row r="5" spans="2:6" ht="18" customHeight="1" x14ac:dyDescent="0.25">
      <c r="B5" s="77"/>
      <c r="C5" s="80"/>
      <c r="D5" s="77"/>
      <c r="E5" s="77"/>
      <c r="F5" s="79"/>
    </row>
    <row r="6" spans="2:6" ht="18" customHeight="1" x14ac:dyDescent="0.25">
      <c r="B6" s="77"/>
      <c r="C6" s="80"/>
      <c r="D6" s="77"/>
      <c r="E6" s="77"/>
      <c r="F6" s="79"/>
    </row>
    <row r="7" spans="2:6" ht="18" customHeight="1" x14ac:dyDescent="0.25">
      <c r="B7" s="77"/>
      <c r="C7" s="80"/>
      <c r="D7" s="77"/>
      <c r="E7" s="77"/>
      <c r="F7" s="79"/>
    </row>
    <row r="8" spans="2:6" ht="18" customHeight="1" x14ac:dyDescent="0.25">
      <c r="B8" s="77"/>
      <c r="C8" s="80"/>
      <c r="D8" s="77"/>
      <c r="E8" s="77"/>
      <c r="F8" s="79"/>
    </row>
    <row r="9" spans="2:6" ht="18" customHeight="1" x14ac:dyDescent="0.25">
      <c r="B9" s="77"/>
      <c r="C9" s="80"/>
      <c r="D9" s="77"/>
      <c r="E9" s="77"/>
      <c r="F9" s="79"/>
    </row>
    <row r="10" spans="2:6" ht="18" customHeight="1" x14ac:dyDescent="0.25">
      <c r="B10" s="77"/>
      <c r="C10" s="80"/>
      <c r="D10" s="77"/>
      <c r="E10" s="77"/>
      <c r="F10" s="79"/>
    </row>
    <row r="11" spans="2:6" ht="18" customHeight="1" x14ac:dyDescent="0.25">
      <c r="B11" s="77"/>
      <c r="C11" s="80"/>
      <c r="D11" s="77"/>
      <c r="E11" s="77"/>
      <c r="F11" s="79"/>
    </row>
    <row r="12" spans="2:6" ht="18" customHeight="1" x14ac:dyDescent="0.25">
      <c r="B12" s="77"/>
      <c r="C12" s="80"/>
      <c r="D12" s="77"/>
      <c r="E12" s="77"/>
      <c r="F12" s="79"/>
    </row>
    <row r="13" spans="2:6" ht="18" customHeight="1" x14ac:dyDescent="0.25">
      <c r="B13" s="77"/>
      <c r="C13" s="80"/>
      <c r="D13" s="77"/>
      <c r="E13" s="77"/>
      <c r="F13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Ejecución Febrero</vt:lpstr>
      <vt:lpstr>Hoja1</vt:lpstr>
      <vt:lpstr>'Ejecución Febrero'!Área_de_impresión</vt:lpstr>
      <vt:lpstr>'Ejecución Febrero'!Print_Area</vt:lpstr>
      <vt:lpstr>'Ejecución Febrero'!Print_Titles</vt:lpstr>
      <vt:lpstr>'Ejecución Febrero'!Títulos_a_imprimir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2024-03-07T17:37:38Z</cp:lastPrinted>
  <dcterms:created xsi:type="dcterms:W3CDTF">2015-06-05T18:17:20Z</dcterms:created>
  <dcterms:modified xsi:type="dcterms:W3CDTF">2024-03-11T14:03:56Z</dcterms:modified>
  <cp:category/>
  <cp:contentStatus/>
</cp:coreProperties>
</file>